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Home\MesDocuments\JFK\Enseignement\ModulesRessources\Stages-Apprentissages\annee24_25\BUT3\DocumentsEvaluation2024-2025\"/>
    </mc:Choice>
  </mc:AlternateContent>
  <xr:revisionPtr revIDLastSave="0" documentId="13_ncr:1_{9CA88124-A3EC-4AEF-A78F-957779C33939}" xr6:coauthVersionLast="47" xr6:coauthVersionMax="47" xr10:uidLastSave="{00000000-0000-0000-0000-000000000000}"/>
  <bookViews>
    <workbookView xWindow="1992" yWindow="444" windowWidth="19068" windowHeight="12600" xr2:uid="{00000000-000D-0000-FFFF-FFFF00000000}"/>
  </bookViews>
  <sheets>
    <sheet name="Evaluation globale" sheetId="1" r:id="rId1"/>
    <sheet name="Rapport" sheetId="2" r:id="rId2"/>
    <sheet name="SoutenanceFR" sheetId="7" r:id="rId3"/>
    <sheet name="SoutenanceENG" sheetId="9" r:id="rId4"/>
    <sheet name="CompétencesPA" sheetId="4" r:id="rId5"/>
    <sheet name="CompétencesPB" sheetId="8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9" l="1"/>
  <c r="E31" i="9"/>
  <c r="E30" i="9"/>
  <c r="E29" i="9"/>
  <c r="E28" i="9"/>
  <c r="E27" i="9"/>
  <c r="C27" i="9"/>
  <c r="D27" i="9" s="1"/>
  <c r="E26" i="9"/>
  <c r="E25" i="9"/>
  <c r="E24" i="9"/>
  <c r="C24" i="9"/>
  <c r="E23" i="9"/>
  <c r="E22" i="9"/>
  <c r="E21" i="9"/>
  <c r="E20" i="9"/>
  <c r="E19" i="9" s="1"/>
  <c r="D19" i="9" s="1"/>
  <c r="C19" i="9"/>
  <c r="E18" i="9"/>
  <c r="E17" i="9"/>
  <c r="E16" i="9"/>
  <c r="E15" i="9"/>
  <c r="E13" i="9" s="1"/>
  <c r="E14" i="9"/>
  <c r="C13" i="9"/>
  <c r="B8" i="9"/>
  <c r="B7" i="9"/>
  <c r="E6" i="9"/>
  <c r="B5" i="9"/>
  <c r="B4" i="9"/>
  <c r="C3" i="9"/>
  <c r="E6" i="7"/>
  <c r="B23" i="8"/>
  <c r="B4" i="8"/>
  <c r="B8" i="7"/>
  <c r="B7" i="7"/>
  <c r="B5" i="7"/>
  <c r="B4" i="7"/>
  <c r="C3" i="7"/>
  <c r="D24" i="9" l="1"/>
  <c r="D13" i="9"/>
  <c r="E32" i="9"/>
  <c r="D32" i="9" s="1"/>
  <c r="C35" i="9" s="1"/>
  <c r="D25" i="1" s="1"/>
  <c r="C13" i="7"/>
  <c r="E14" i="7"/>
  <c r="E15" i="7"/>
  <c r="E16" i="7"/>
  <c r="E17" i="7"/>
  <c r="E18" i="7"/>
  <c r="C19" i="7"/>
  <c r="E20" i="7"/>
  <c r="E21" i="7"/>
  <c r="E22" i="7"/>
  <c r="E23" i="7"/>
  <c r="C24" i="7"/>
  <c r="E25" i="7"/>
  <c r="E26" i="7"/>
  <c r="C27" i="7"/>
  <c r="E28" i="7"/>
  <c r="E29" i="7"/>
  <c r="E30" i="7"/>
  <c r="E31" i="7"/>
  <c r="C32" i="7"/>
  <c r="E27" i="7" l="1"/>
  <c r="D27" i="7" s="1"/>
  <c r="E24" i="7"/>
  <c r="D24" i="7" s="1"/>
  <c r="E19" i="7"/>
  <c r="D19" i="7" s="1"/>
  <c r="E13" i="7"/>
  <c r="D13" i="7" s="1"/>
  <c r="E32" i="7"/>
  <c r="D32" i="7" s="1"/>
  <c r="C35" i="7" s="1"/>
  <c r="B4" i="4"/>
  <c r="B7" i="2"/>
  <c r="B6" i="2"/>
  <c r="B4" i="2"/>
  <c r="B3" i="2"/>
  <c r="B22" i="4"/>
  <c r="B27" i="2"/>
  <c r="D26" i="2"/>
  <c r="D19" i="2" s="1"/>
  <c r="D25" i="2"/>
  <c r="D24" i="2"/>
  <c r="D23" i="2"/>
  <c r="D22" i="2"/>
  <c r="D21" i="2"/>
  <c r="D20" i="2"/>
  <c r="B19" i="2"/>
  <c r="D18" i="2"/>
  <c r="D17" i="2"/>
  <c r="D16" i="2"/>
  <c r="D15" i="2"/>
  <c r="D14" i="2"/>
  <c r="D13" i="2"/>
  <c r="D12" i="2"/>
  <c r="B11" i="2"/>
  <c r="B29" i="1"/>
  <c r="E28" i="1"/>
  <c r="E27" i="1"/>
  <c r="E26" i="1"/>
  <c r="B26" i="1"/>
  <c r="B23" i="1"/>
  <c r="E22" i="1"/>
  <c r="E21" i="1"/>
  <c r="E20" i="1"/>
  <c r="E19" i="1"/>
  <c r="B18" i="1"/>
  <c r="D27" i="2" l="1"/>
  <c r="C27" i="2" s="1"/>
  <c r="B28" i="2" s="1"/>
  <c r="D24" i="1" s="1"/>
  <c r="E24" i="1" s="1"/>
  <c r="E25" i="1"/>
  <c r="E29" i="1" s="1"/>
  <c r="D29" i="1" s="1"/>
  <c r="B31" i="1" s="1"/>
  <c r="C19" i="2"/>
  <c r="E18" i="1"/>
  <c r="D18" i="1" s="1"/>
  <c r="D26" i="1"/>
  <c r="D11" i="2"/>
  <c r="C11" i="2" s="1"/>
  <c r="E23" i="1" l="1"/>
  <c r="D23" i="1" s="1"/>
</calcChain>
</file>

<file path=xl/sharedStrings.xml><?xml version="1.0" encoding="utf-8"?>
<sst xmlns="http://schemas.openxmlformats.org/spreadsheetml/2006/main" count="211" uniqueCount="168">
  <si>
    <t>Évaluation FINALE du stage BUT3 en entreprise</t>
  </si>
  <si>
    <t>Stagiaire :</t>
  </si>
  <si>
    <t>Nom Prénom</t>
  </si>
  <si>
    <t>Sujet du stage :</t>
  </si>
  <si>
    <t>Entreprise :</t>
  </si>
  <si>
    <t>Evaluateur en entreprise :</t>
  </si>
  <si>
    <t>Fonction de l'évaluateur :</t>
  </si>
  <si>
    <t>Tuteur enseignant :</t>
  </si>
  <si>
    <t>Autre membres du jury :</t>
  </si>
  <si>
    <t>Note</t>
  </si>
  <si>
    <t>Les notes attribuées dans les plages grisées sont évaluées par le tuteur à partir des trois sections du formulaire retourné par le maître de stage en entreprise. Les notes d'expression sont le report des résultats des feuilles d'évaluation spécifiques.</t>
  </si>
  <si>
    <t>Grille de notation du stage</t>
  </si>
  <si>
    <t>Critères</t>
  </si>
  <si>
    <t>Poids</t>
  </si>
  <si>
    <t>Notes sur 10</t>
  </si>
  <si>
    <t>Evaluation du travail en entreprise</t>
  </si>
  <si>
    <t>Savoirs-faire du stagiaire</t>
  </si>
  <si>
    <t>Rendus techniques (vue entr.)</t>
  </si>
  <si>
    <t>Qualité du travail réalisé (tuteur)</t>
  </si>
  <si>
    <t>Mise en oeuvre de la pédagogie</t>
  </si>
  <si>
    <t>Expression</t>
  </si>
  <si>
    <t>Note de rapport</t>
  </si>
  <si>
    <t>Note de soutenance</t>
  </si>
  <si>
    <t>Evaluation du comportement</t>
  </si>
  <si>
    <t>Savoir-être en entreprise</t>
  </si>
  <si>
    <t>Qualité de la relation avec le tuteur</t>
  </si>
  <si>
    <t>Bonus appliqué</t>
  </si>
  <si>
    <t>NOTE FINALE DU STAGE sur 20</t>
  </si>
  <si>
    <t>Commentaire</t>
  </si>
  <si>
    <t>Evaluation du rapport de stage BUT3</t>
  </si>
  <si>
    <t>Grille de notation du rapport</t>
  </si>
  <si>
    <t>Forme, présentation du rapport</t>
  </si>
  <si>
    <t>Respect normes dept info : 1ère de couverture aux normes + 4ème de couverture (résumés + mots-clés)</t>
  </si>
  <si>
    <t>Table des matières : clarté, logique, paginée, titres numérotés et informatifs</t>
  </si>
  <si>
    <t>Volume du rapport adapté et équilibré</t>
  </si>
  <si>
    <t>Organisation globale du document : introduction, développement en +sieurs parties, conclusion</t>
  </si>
  <si>
    <t>Présentation aérée, illustrée, paginée, lisible (typographie)</t>
  </si>
  <si>
    <t>Niveau de français : syntaxe et vocabulaire</t>
  </si>
  <si>
    <t>Orthographe</t>
  </si>
  <si>
    <t>Fond, contenu du rapport</t>
  </si>
  <si>
    <t>Introduction : du général au particulier, annonce du plan, infos pertinentes</t>
  </si>
  <si>
    <t>Contexte : présentation de l'entreprise, service d'accueil, personne(s) référente(s)</t>
  </si>
  <si>
    <t>Présentation du sujet : pré-existant, problème posé, démarche de résolution</t>
  </si>
  <si>
    <t>Méthodes de développement informatique, outils, réalisation : présentation de la partie technique</t>
  </si>
  <si>
    <t>Organisation du travail, gestion de projet</t>
  </si>
  <si>
    <t>Conclusion : bilan complet et synthétique + prolongements</t>
  </si>
  <si>
    <t>Résumé (français + anglais) en 4ème de couverture : pertinence des infos + présence des mots-clés</t>
  </si>
  <si>
    <t>NOTE FINALE DU RAPPORT sur 20</t>
  </si>
  <si>
    <t>Grille de notation de la soutenance</t>
  </si>
  <si>
    <t>Pertinence des réponses aux questions</t>
  </si>
  <si>
    <t>Prestation orale</t>
  </si>
  <si>
    <t>Supports visuels de PAO</t>
  </si>
  <si>
    <t>Diapositive de couverture</t>
  </si>
  <si>
    <t>NOTE FINALE DE SOUTENANCE sur 20</t>
  </si>
  <si>
    <t>Compétences acquises durant le stage BUT3 – PA</t>
  </si>
  <si>
    <t>Apprentissages critiques évalués notamment sur la base du paragraphe « Acquis de compétences » du rapport de stage</t>
  </si>
  <si>
    <t>Liste des apprentissages critiques par compétence (3 compétences au total) pour le S6 et valable uniquement pour le parcours A</t>
  </si>
  <si>
    <t>Compétence 1 : Adapter des applications sur un
ensemble de supports (embarqué, web, mobile, IoT…). Ci-dessous les apprentissages critiques (AC).</t>
  </si>
  <si>
    <t>Choisir et implémenter les architectures adaptées</t>
  </si>
  <si>
    <r>
      <t xml:space="preserve">Cette </t>
    </r>
    <r>
      <rPr>
        <b/>
        <sz val="11"/>
        <color theme="1"/>
        <rFont val="Arial1"/>
      </rPr>
      <t>compétence 1</t>
    </r>
    <r>
      <rPr>
        <sz val="11"/>
        <color rgb="FF000000"/>
        <rFont val="Arial"/>
        <family val="2"/>
      </rPr>
      <t xml:space="preserve"> est évaluée sur base du paragraphe « Acquis de compétences » du rapport de stage</t>
    </r>
  </si>
  <si>
    <t>Faire évoluer une application existante</t>
  </si>
  <si>
    <t>Intégrer des solutions dans un environnement de production</t>
  </si>
  <si>
    <t>Compétence 2 : Analyser et optimiser des
Applications</t>
  </si>
  <si>
    <t>Anticiper les résultats de diverses métriques (temps d’exécution, occupation mémoire…)</t>
  </si>
  <si>
    <t>Profiler, analyser et justifier le comportement d’un code existant</t>
  </si>
  <si>
    <t>Choisir et utiliser des bibliothèques et méthodes dédiées au domaine d’application (imagerie, immersion, intelligence artificielle, jeux vidéos, parallélisme, calcul formel…)</t>
  </si>
  <si>
    <t>Compétence 6 : Manager une équipe
Informatique</t>
  </si>
  <si>
    <t>Organiser et partager une veille numérique</t>
  </si>
  <si>
    <t>Identifier les enjeux de l’économie de l’innovation numérique</t>
  </si>
  <si>
    <t>Guider la conduite du changement informatique au sein d’une organisation</t>
  </si>
  <si>
    <t>Accompagner le management de projet informatique</t>
  </si>
  <si>
    <t>NOTE FINALE sur 20</t>
  </si>
  <si>
    <t>Cette note n’est volontairement PAS intégrée dans la note de stage</t>
  </si>
  <si>
    <r>
      <t xml:space="preserve">Cette </t>
    </r>
    <r>
      <rPr>
        <b/>
        <sz val="11"/>
        <color theme="1"/>
        <rFont val="Arial1"/>
      </rPr>
      <t>compétence 2</t>
    </r>
    <r>
      <rPr>
        <sz val="11"/>
        <color rgb="FF000000"/>
        <rFont val="Arial"/>
        <family val="2"/>
      </rPr>
      <t xml:space="preserve"> est évaluée automatiquement par une moyenne des notes des ressources en rapport avec les AC (moyenne des notes R5.A.04 et R5.A.11, merci de rentrer cette moyenne </t>
    </r>
    <r>
      <rPr>
        <b/>
        <sz val="11"/>
        <color rgb="FF000000"/>
        <rFont val="Arial"/>
        <family val="2"/>
      </rPr>
      <t>sur 10 pts</t>
    </r>
    <r>
      <rPr>
        <sz val="11"/>
        <color rgb="FF000000"/>
        <rFont val="Arial"/>
        <family val="2"/>
      </rPr>
      <t>)</t>
    </r>
  </si>
  <si>
    <t>Présent</t>
  </si>
  <si>
    <t>Notes sur 20</t>
  </si>
  <si>
    <t>Fond de l'exposé oral</t>
  </si>
  <si>
    <t>Introduction + Plan</t>
  </si>
  <si>
    <t>Bonne accroche + titres non génériques et informatifs</t>
  </si>
  <si>
    <t>Mission</t>
  </si>
  <si>
    <t>Contexte et objectifs de la (des) mission(s) bien décrits (introduction en entonnoir : de l'entreprise à la mission) et qualité du travail de vulgarisation de la mission</t>
  </si>
  <si>
    <t>Gestion de projet</t>
  </si>
  <si>
    <t>Existe et bien développée</t>
  </si>
  <si>
    <t>Conclusion</t>
  </si>
  <si>
    <t>Bilan de la mission, apports du stage, perspectives, regard critique de l'étudiant</t>
  </si>
  <si>
    <t>Réponses aux questions</t>
  </si>
  <si>
    <t>Aspects Techniques</t>
  </si>
  <si>
    <t>Méthode</t>
  </si>
  <si>
    <t>Présentation de la méthode et de la technique de développement mise en œuvre pour réaliser la mission</t>
  </si>
  <si>
    <t>Résultats</t>
  </si>
  <si>
    <t>Présentation des résultats et d'une (éventuelle) démonstration convaincante (démonstration bien préparée)</t>
  </si>
  <si>
    <t>Mise en perspective</t>
  </si>
  <si>
    <t>Illustrations</t>
  </si>
  <si>
    <t>Schémas et figures aident à comprendre</t>
  </si>
  <si>
    <t>Eloquence</t>
  </si>
  <si>
    <t>Pas récité, pas hésitant, regard, gestes appropriés, déplacements, voix posée et volume adapté</t>
  </si>
  <si>
    <t>Tous les éléments présents : logo entreprise, logo IUT, noms des tuteurs, titre du stage, dates de stage</t>
  </si>
  <si>
    <t>Organisation</t>
  </si>
  <si>
    <t>Plan logique, clair, simple, fil d'ariane obligatoire pour identifier l'état d'avancement + numéro de page sur chaque diapositive</t>
  </si>
  <si>
    <t>Mise en page</t>
  </si>
  <si>
    <t>« Non répétitive », recherche personnelle, esthétique agréable</t>
  </si>
  <si>
    <t>Lisibilité</t>
  </si>
  <si>
    <t>Textes lisibles /  schémas et figures clairs</t>
  </si>
  <si>
    <t>MALUS "Temps de parole" sur 25 minutes</t>
  </si>
  <si>
    <t>-0,5 pt si &gt; 27 min. ou &lt; 23 min.</t>
  </si>
  <si>
    <t>MALUS "Orthographe" (nombre de fautes)</t>
  </si>
  <si>
    <t>-1 pt à partir de 2 fautes</t>
  </si>
  <si>
    <t>Prise de recul par rapport au travail accompli : choix techniques, résultats</t>
  </si>
  <si>
    <t>Français de bon niveau : pas de mots familiers, pas de mots parasites (euh), pas d'anglicisme inapproprié, vocabulaire adapté</t>
  </si>
  <si>
    <t>De 0 à +1</t>
  </si>
  <si>
    <t>Compétences acquises durant le stage BUT3 – PB</t>
  </si>
  <si>
    <t>Liste des apprentissages critiques par compétence (3 compétences au total) pour le S6 et valable uniquement pour le parcours B</t>
  </si>
  <si>
    <t>Compétence 3 : Faire évoluer et maintenir un système informatique communicant en conditions opérationnelles</t>
  </si>
  <si>
    <t>Créer des processus de traitement automatisé (solution de gestion de configuration et de parc, intégration et déploiement continu…)</t>
  </si>
  <si>
    <t>Configurer un serveur et des services réseaux de manière avancée (virtualisation…)</t>
  </si>
  <si>
    <t>Appliquer une politique de sécurité au niveau de l’infrastructure</t>
  </si>
  <si>
    <t>Déployer et maintenir un réseau d’organisation en fonction de ses besoins</t>
  </si>
  <si>
    <r>
      <t xml:space="preserve">Cette </t>
    </r>
    <r>
      <rPr>
        <b/>
        <sz val="11"/>
        <color theme="1"/>
        <rFont val="Arial1"/>
      </rPr>
      <t>compétence 6</t>
    </r>
    <r>
      <rPr>
        <sz val="11"/>
        <color rgb="FF000000"/>
        <rFont val="Arial"/>
        <family val="2"/>
      </rPr>
      <t xml:space="preserve"> est évaluée sur base du paragraphe « Acquis de compétences » du rapport de stage où un seul AC (Apprentissage Critique) parmi les 4 doit être développé</t>
    </r>
  </si>
  <si>
    <r>
      <t xml:space="preserve">Cette </t>
    </r>
    <r>
      <rPr>
        <b/>
        <sz val="11"/>
        <color theme="1"/>
        <rFont val="Arial1"/>
      </rPr>
      <t>compétence 3</t>
    </r>
    <r>
      <rPr>
        <sz val="11"/>
        <color rgb="FF000000"/>
        <rFont val="Arial"/>
        <family val="2"/>
      </rPr>
      <t xml:space="preserve"> est évaluée automatiquement par une moyenne des notes des ressources qui abordent un maximum d'AC de la C3 (moyenne des notes R5.B.06 et R6.B.05, merci de rentrer cette moyenne </t>
    </r>
    <r>
      <rPr>
        <b/>
        <sz val="11"/>
        <color rgb="FF000000"/>
        <rFont val="Arial"/>
        <family val="2"/>
      </rPr>
      <t>sur 10 pts</t>
    </r>
    <r>
      <rPr>
        <sz val="11"/>
        <color rgb="FF000000"/>
        <rFont val="Arial"/>
        <family val="2"/>
      </rPr>
      <t>)</t>
    </r>
  </si>
  <si>
    <t>Présent (oui / non / visio)</t>
  </si>
  <si>
    <t>oui / non / visio</t>
  </si>
  <si>
    <t>Evaluation de la soutenance de stage BUT3 en français</t>
  </si>
  <si>
    <t>Evaluation de la soutenance de stage BUT3 en anglais</t>
  </si>
  <si>
    <t>Intern :</t>
  </si>
  <si>
    <t>Company :</t>
  </si>
  <si>
    <t>Mentor :</t>
  </si>
  <si>
    <t>Teacher :</t>
  </si>
  <si>
    <t>Other jury member :</t>
  </si>
  <si>
    <t>Oral Evaluation Grid</t>
  </si>
  <si>
    <t>Criteria</t>
  </si>
  <si>
    <t>Coeff.</t>
  </si>
  <si>
    <t>Marks on 20</t>
  </si>
  <si>
    <t>Oral presentation</t>
  </si>
  <si>
    <t>Introduction</t>
  </si>
  <si>
    <t>Good hook + informative and non generic titles</t>
  </si>
  <si>
    <t>Context and objectives of the mission(s) well described (funnel-shaped introduction: from the company to the mission) and quality of the mission's popularization.</t>
  </si>
  <si>
    <t>Project management</t>
  </si>
  <si>
    <t>Existing and well-developed</t>
  </si>
  <si>
    <t>Assessment of the assignment, contributions of the internship, outlook, critical view of the student</t>
  </si>
  <si>
    <t>Answers</t>
  </si>
  <si>
    <t>Relevance of the answers</t>
  </si>
  <si>
    <t xml:space="preserve"> Technical aspects</t>
  </si>
  <si>
    <t>Methodology</t>
  </si>
  <si>
    <t>Presentation of the development method and technique used to complete the assignment</t>
  </si>
  <si>
    <t>Results</t>
  </si>
  <si>
    <t>Presentation of results and (possible) convincing demonstration (well-prepared demonstration)</t>
  </si>
  <si>
    <t>Perspective</t>
  </si>
  <si>
    <t>Taking a step back from the work accomplished: technical choices, results</t>
  </si>
  <si>
    <t>Diagram, patterns, graphs and figures help understanding</t>
  </si>
  <si>
    <t>Oral performance</t>
  </si>
  <si>
    <t>Expressiveness</t>
  </si>
  <si>
    <t>Not recited, not hesitating, appropriate gaze, gestures, movements, steady voice and appropriate volume</t>
  </si>
  <si>
    <t>Good level of slang: no slang, no “um” words, no inappropriate anglicisms, appropriate vocabulary</t>
  </si>
  <si>
    <t xml:space="preserve">Visual support </t>
  </si>
  <si>
    <t>Front cover slide</t>
  </si>
  <si>
    <t>All elements present: company logo, Institue's logo, tutors' names, internship title, internship dates</t>
  </si>
  <si>
    <t>Organization</t>
  </si>
  <si>
    <t>Logical, clear, simple table of contents and plan,breadcrumbs + page numbers</t>
  </si>
  <si>
    <t>Layout</t>
  </si>
  <si>
    <t>"Non-repetitive", personal research, pleasing aesthetics</t>
  </si>
  <si>
    <t>Readability</t>
  </si>
  <si>
    <t>Readable texts /  clear graphs and figures</t>
  </si>
  <si>
    <t>PENALTY "Speaking Time" = 25 minutes</t>
  </si>
  <si>
    <t>-0.5 pt if &gt; 27 min. or &lt; 23 min.</t>
  </si>
  <si>
    <t>PENALTY "Misspelling" (number of mistakes)</t>
  </si>
  <si>
    <t>-1 pt from 2 mistakes</t>
  </si>
  <si>
    <t>FINAL MARK on 20</t>
  </si>
  <si>
    <t>Commentary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</si>
</sst>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€-40C];[Red]&quot;-&quot;#,##0.00&quot; &quot;[$€-40C]"/>
  </numFmts>
  <fonts count="60">
    <font>
      <sz val="11"/>
      <color theme="1"/>
      <name val="Arial1"/>
    </font>
    <font>
      <sz val="11"/>
      <color theme="1"/>
      <name val="Arial1"/>
    </font>
    <font>
      <b/>
      <sz val="10"/>
      <color rgb="FF000000"/>
      <name val="Arial1"/>
    </font>
    <font>
      <sz val="10"/>
      <color rgb="FFFFFFFF"/>
      <name val="Arial1"/>
    </font>
    <font>
      <sz val="10"/>
      <color rgb="FFCC0000"/>
      <name val="Arial1"/>
    </font>
    <font>
      <b/>
      <sz val="10"/>
      <color rgb="FFFFFFFF"/>
      <name val="Arial1"/>
    </font>
    <font>
      <i/>
      <sz val="10"/>
      <color rgb="FF808080"/>
      <name val="Arial1"/>
    </font>
    <font>
      <sz val="10"/>
      <color rgb="FF006600"/>
      <name val="Arial1"/>
    </font>
    <font>
      <b/>
      <i/>
      <sz val="16"/>
      <color theme="1"/>
      <name val="Arial1"/>
    </font>
    <font>
      <b/>
      <sz val="24"/>
      <color rgb="FF000000"/>
      <name val="Arial1"/>
    </font>
    <font>
      <sz val="18"/>
      <color rgb="FF000000"/>
      <name val="Arial1"/>
    </font>
    <font>
      <sz val="12"/>
      <color rgb="FF000000"/>
      <name val="Arial1"/>
    </font>
    <font>
      <u/>
      <sz val="10"/>
      <color rgb="FF0000EE"/>
      <name val="Arial1"/>
    </font>
    <font>
      <sz val="10"/>
      <color rgb="FF996600"/>
      <name val="Arial1"/>
    </font>
    <font>
      <sz val="10"/>
      <color rgb="FF333333"/>
      <name val="Arial1"/>
    </font>
    <font>
      <b/>
      <i/>
      <u/>
      <sz val="11"/>
      <color theme="1"/>
      <name val="Arial1"/>
    </font>
    <font>
      <sz val="10"/>
      <color theme="1"/>
      <name val="Arial1"/>
    </font>
    <font>
      <b/>
      <sz val="18"/>
      <color rgb="FF000000"/>
      <name val="Times"/>
    </font>
    <font>
      <sz val="10"/>
      <color rgb="FF000000"/>
      <name val="Arial1"/>
    </font>
    <font>
      <sz val="12"/>
      <color rgb="FF000000"/>
      <name val="Arial"/>
      <family val="2"/>
    </font>
    <font>
      <sz val="12"/>
      <color rgb="FF000000"/>
      <name val="Times"/>
    </font>
    <font>
      <b/>
      <sz val="12"/>
      <color rgb="FF000000"/>
      <name val="Arial2"/>
    </font>
    <font>
      <sz val="12"/>
      <color theme="1"/>
      <name val="Arial1"/>
    </font>
    <font>
      <i/>
      <sz val="12"/>
      <color rgb="FF000000"/>
      <name val="Arial"/>
      <family val="2"/>
    </font>
    <font>
      <sz val="9"/>
      <color rgb="FF000000"/>
      <name val="Arial"/>
      <family val="2"/>
    </font>
    <font>
      <i/>
      <sz val="10"/>
      <color rgb="FF000000"/>
      <name val="Times New Roman Italic"/>
    </font>
    <font>
      <sz val="11"/>
      <color rgb="FF000000"/>
      <name val="Helvetica"/>
    </font>
    <font>
      <i/>
      <sz val="9"/>
      <color rgb="FF000000"/>
      <name val="Times New Roman"/>
      <family val="1"/>
    </font>
    <font>
      <sz val="10"/>
      <color rgb="FF000000"/>
      <name val="Times"/>
    </font>
    <font>
      <b/>
      <sz val="12"/>
      <color rgb="FF000000"/>
      <name val="Times"/>
    </font>
    <font>
      <b/>
      <sz val="11"/>
      <color rgb="FF0000FF"/>
      <name val="Times"/>
    </font>
    <font>
      <b/>
      <sz val="12"/>
      <color rgb="FF0000FF"/>
      <name val="Helvetica"/>
    </font>
    <font>
      <sz val="9"/>
      <color rgb="FFCCFFFF"/>
      <name val="Helvetica"/>
    </font>
    <font>
      <b/>
      <sz val="10"/>
      <color rgb="FF0000FF"/>
      <name val="Arial3"/>
    </font>
    <font>
      <sz val="11"/>
      <color rgb="FF000000"/>
      <name val="Times"/>
    </font>
    <font>
      <sz val="10"/>
      <color rgb="FF000000"/>
      <name val="Helvetica"/>
    </font>
    <font>
      <sz val="12"/>
      <color rgb="FF000000"/>
      <name val="Helvetica"/>
    </font>
    <font>
      <sz val="10"/>
      <color rgb="FF000000"/>
      <name val="Arial3"/>
    </font>
    <font>
      <b/>
      <sz val="11"/>
      <color rgb="FF000000"/>
      <name val="Times"/>
    </font>
    <font>
      <b/>
      <sz val="12"/>
      <color rgb="FF000000"/>
      <name val="Helvetica"/>
    </font>
    <font>
      <b/>
      <sz val="13"/>
      <color rgb="FF000000"/>
      <name val="Helvetica"/>
    </font>
    <font>
      <sz val="10"/>
      <color rgb="FF000000"/>
      <name val="Arial"/>
      <family val="2"/>
    </font>
    <font>
      <b/>
      <sz val="13"/>
      <color rgb="FF000000"/>
      <name val="Times"/>
    </font>
    <font>
      <i/>
      <sz val="14"/>
      <color rgb="FF000000"/>
      <name val="Arial1"/>
    </font>
    <font>
      <b/>
      <sz val="18"/>
      <color rgb="FF000000"/>
      <name val="Arial"/>
      <family val="2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rgb="FF0000FF"/>
      <name val="Arial"/>
      <family val="2"/>
    </font>
    <font>
      <b/>
      <sz val="12"/>
      <color rgb="FF0000FF"/>
      <name val="Arial"/>
      <family val="2"/>
    </font>
    <font>
      <b/>
      <sz val="11"/>
      <color theme="1"/>
      <name val="Arial-BoldMT"/>
    </font>
    <font>
      <sz val="11"/>
      <color rgb="FF000000"/>
      <name val="Arial"/>
      <family val="2"/>
    </font>
    <font>
      <b/>
      <sz val="11"/>
      <color theme="1"/>
      <name val="Arial1"/>
    </font>
    <font>
      <sz val="10"/>
      <color theme="1"/>
      <name val="ArialMT"/>
    </font>
    <font>
      <b/>
      <sz val="11"/>
      <color rgb="FF000000"/>
      <name val="Arial"/>
      <family val="2"/>
    </font>
    <font>
      <b/>
      <sz val="13"/>
      <color rgb="FF000000"/>
      <name val="Arial"/>
      <family val="2"/>
    </font>
    <font>
      <b/>
      <sz val="12"/>
      <color rgb="FF000000"/>
      <name val="Arial3"/>
    </font>
    <font>
      <sz val="9"/>
      <color rgb="FFCCFFFF"/>
      <name val="Arial"/>
      <family val="2"/>
    </font>
    <font>
      <sz val="11"/>
      <color theme="1"/>
      <name val="Arial"/>
      <family val="2"/>
    </font>
    <font>
      <b/>
      <sz val="10"/>
      <color rgb="FF0000FF"/>
      <name val="Arial"/>
      <family val="2"/>
    </font>
    <font>
      <sz val="12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E6E6E6"/>
        <bgColor rgb="FFE6E6E6"/>
      </patternFill>
    </fill>
    <fill>
      <patternFill patternType="solid">
        <fgColor rgb="FF00B8FF"/>
        <bgColor rgb="FF00B8FF"/>
      </patternFill>
    </fill>
    <fill>
      <patternFill patternType="solid">
        <fgColor rgb="FFCCFFFF"/>
        <bgColor rgb="FFCCFFFF"/>
      </patternFill>
    </fill>
    <fill>
      <patternFill patternType="solid">
        <fgColor rgb="FFFFFF99"/>
        <bgColor rgb="FFFFFF99"/>
      </patternFill>
    </fill>
  </fills>
  <borders count="2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2">
    <xf numFmtId="0" fontId="0" fillId="0" borderId="0"/>
    <xf numFmtId="0" fontId="14" fillId="8" borderId="1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>
      <alignment horizontal="center"/>
    </xf>
    <xf numFmtId="0" fontId="9" fillId="0" borderId="0"/>
    <xf numFmtId="0" fontId="10" fillId="0" borderId="0"/>
    <xf numFmtId="0" fontId="11" fillId="0" borderId="0"/>
    <xf numFmtId="0" fontId="8" fillId="0" borderId="0">
      <alignment horizontal="center" textRotation="90"/>
    </xf>
    <xf numFmtId="0" fontId="12" fillId="0" borderId="0"/>
    <xf numFmtId="0" fontId="13" fillId="8" borderId="0"/>
    <xf numFmtId="0" fontId="15" fillId="0" borderId="0"/>
    <xf numFmtId="164" fontId="15" fillId="0" borderId="0"/>
    <xf numFmtId="0" fontId="1" fillId="0" borderId="0"/>
    <xf numFmtId="0" fontId="1" fillId="0" borderId="0"/>
    <xf numFmtId="0" fontId="4" fillId="0" borderId="0"/>
  </cellStyleXfs>
  <cellXfs count="143">
    <xf numFmtId="0" fontId="0" fillId="0" borderId="0" xfId="0"/>
    <xf numFmtId="0" fontId="18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2" fillId="0" borderId="0" xfId="0" applyFont="1"/>
    <xf numFmtId="0" fontId="23" fillId="0" borderId="0" xfId="0" applyFont="1" applyFill="1" applyBorder="1" applyAlignment="1" applyProtection="1">
      <alignment horizontal="right" wrapText="1"/>
      <protection locked="0"/>
    </xf>
    <xf numFmtId="0" fontId="20" fillId="0" borderId="0" xfId="0" applyFont="1" applyFill="1" applyBorder="1" applyAlignment="1">
      <alignment horizontal="right" vertical="center" wrapText="1"/>
    </xf>
    <xf numFmtId="0" fontId="24" fillId="0" borderId="0" xfId="0" applyFont="1" applyFill="1" applyBorder="1" applyAlignment="1" applyProtection="1">
      <alignment horizontal="left" vertical="center" wrapText="1"/>
      <protection locked="0"/>
    </xf>
    <xf numFmtId="0" fontId="25" fillId="0" borderId="0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 applyProtection="1">
      <alignment horizontal="left" vertical="center" wrapText="1"/>
      <protection locked="0"/>
    </xf>
    <xf numFmtId="0" fontId="28" fillId="0" borderId="0" xfId="0" applyFont="1" applyFill="1" applyBorder="1" applyAlignment="1">
      <alignment horizontal="center" vertical="center" wrapText="1"/>
    </xf>
    <xf numFmtId="0" fontId="29" fillId="10" borderId="3" xfId="0" applyFont="1" applyFill="1" applyBorder="1" applyAlignment="1">
      <alignment horizontal="center" vertical="center" wrapText="1"/>
    </xf>
    <xf numFmtId="0" fontId="29" fillId="10" borderId="4" xfId="0" applyFont="1" applyFill="1" applyBorder="1" applyAlignment="1">
      <alignment horizontal="center" vertical="center" wrapText="1"/>
    </xf>
    <xf numFmtId="0" fontId="29" fillId="10" borderId="5" xfId="0" applyFont="1" applyFill="1" applyBorder="1" applyAlignment="1">
      <alignment horizontal="center" vertical="center" wrapText="1"/>
    </xf>
    <xf numFmtId="0" fontId="29" fillId="10" borderId="6" xfId="0" applyFont="1" applyFill="1" applyBorder="1" applyAlignment="1">
      <alignment horizontal="center" vertical="center" wrapText="1"/>
    </xf>
    <xf numFmtId="0" fontId="29" fillId="10" borderId="7" xfId="0" applyFont="1" applyFill="1" applyBorder="1" applyAlignment="1">
      <alignment horizontal="center" vertical="center" wrapText="1"/>
    </xf>
    <xf numFmtId="0" fontId="30" fillId="11" borderId="8" xfId="0" applyFont="1" applyFill="1" applyBorder="1" applyAlignment="1">
      <alignment vertical="center" wrapText="1"/>
    </xf>
    <xf numFmtId="0" fontId="31" fillId="11" borderId="2" xfId="0" applyFont="1" applyFill="1" applyBorder="1" applyAlignment="1">
      <alignment horizontal="center" vertical="center" wrapText="1"/>
    </xf>
    <xf numFmtId="0" fontId="32" fillId="11" borderId="1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vertical="center" wrapText="1"/>
    </xf>
    <xf numFmtId="0" fontId="34" fillId="9" borderId="8" xfId="0" applyFont="1" applyFill="1" applyBorder="1" applyAlignment="1">
      <alignment horizontal="left" vertical="center" wrapText="1" indent="3"/>
    </xf>
    <xf numFmtId="0" fontId="35" fillId="11" borderId="2" xfId="0" applyFont="1" applyFill="1" applyBorder="1" applyAlignment="1" applyProtection="1">
      <alignment horizontal="center" vertical="center" wrapText="1"/>
      <protection hidden="1"/>
    </xf>
    <xf numFmtId="0" fontId="36" fillId="9" borderId="2" xfId="0" applyFont="1" applyFill="1" applyBorder="1" applyAlignment="1" applyProtection="1">
      <alignment horizontal="center" vertical="center" wrapText="1"/>
      <protection locked="0"/>
    </xf>
    <xf numFmtId="0" fontId="34" fillId="0" borderId="8" xfId="0" applyFont="1" applyFill="1" applyBorder="1" applyAlignment="1">
      <alignment horizontal="left" vertical="center" wrapText="1" indent="3"/>
    </xf>
    <xf numFmtId="0" fontId="36" fillId="0" borderId="2" xfId="0" applyFont="1" applyFill="1" applyBorder="1" applyAlignment="1" applyProtection="1">
      <alignment horizontal="center" vertical="center" wrapText="1"/>
      <protection locked="0"/>
    </xf>
    <xf numFmtId="0" fontId="37" fillId="0" borderId="0" xfId="0" applyFont="1" applyFill="1" applyBorder="1" applyAlignment="1">
      <alignment vertical="center" wrapText="1"/>
    </xf>
    <xf numFmtId="0" fontId="36" fillId="11" borderId="2" xfId="0" applyFont="1" applyFill="1" applyBorder="1" applyAlignment="1" applyProtection="1">
      <alignment horizontal="center" vertical="center" wrapText="1"/>
      <protection locked="0"/>
    </xf>
    <xf numFmtId="0" fontId="38" fillId="11" borderId="11" xfId="0" applyFont="1" applyFill="1" applyBorder="1" applyAlignment="1">
      <alignment horizontal="right" vertical="center" wrapText="1"/>
    </xf>
    <xf numFmtId="0" fontId="40" fillId="11" borderId="13" xfId="0" applyFont="1" applyFill="1" applyBorder="1" applyAlignment="1" applyProtection="1">
      <alignment horizontal="center" vertical="center" wrapText="1"/>
      <protection locked="0"/>
    </xf>
    <xf numFmtId="0" fontId="32" fillId="11" borderId="14" xfId="0" applyFont="1" applyFill="1" applyBorder="1" applyAlignment="1">
      <alignment horizontal="center" vertical="center" wrapText="1"/>
    </xf>
    <xf numFmtId="0" fontId="38" fillId="11" borderId="9" xfId="0" applyFont="1" applyFill="1" applyBorder="1" applyAlignment="1">
      <alignment horizontal="left" vertical="center" wrapText="1" indent="3"/>
    </xf>
    <xf numFmtId="0" fontId="38" fillId="0" borderId="0" xfId="0" applyFont="1" applyFill="1" applyBorder="1" applyAlignment="1">
      <alignment horizontal="right" vertical="center" wrapText="1"/>
    </xf>
    <xf numFmtId="0" fontId="36" fillId="0" borderId="0" xfId="0" applyFont="1" applyFill="1" applyBorder="1" applyAlignment="1" applyProtection="1">
      <alignment horizontal="center" vertical="center" wrapText="1"/>
      <protection hidden="1"/>
    </xf>
    <xf numFmtId="0" fontId="36" fillId="0" borderId="0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vertical="center" wrapText="1"/>
    </xf>
    <xf numFmtId="0" fontId="29" fillId="0" borderId="15" xfId="0" applyFont="1" applyFill="1" applyBorder="1" applyAlignment="1">
      <alignment vertical="center" wrapText="1"/>
    </xf>
    <xf numFmtId="0" fontId="34" fillId="0" borderId="16" xfId="0" applyFont="1" applyFill="1" applyBorder="1" applyAlignment="1">
      <alignment vertical="center" wrapText="1"/>
    </xf>
    <xf numFmtId="0" fontId="18" fillId="0" borderId="16" xfId="0" applyFont="1" applyFill="1" applyBorder="1" applyAlignment="1">
      <alignment vertical="center" wrapText="1"/>
    </xf>
    <xf numFmtId="0" fontId="18" fillId="0" borderId="17" xfId="0" applyFont="1" applyFill="1" applyBorder="1" applyAlignment="1">
      <alignment vertical="center" wrapText="1"/>
    </xf>
    <xf numFmtId="0" fontId="34" fillId="0" borderId="0" xfId="0" applyFont="1" applyFill="1" applyBorder="1" applyAlignment="1">
      <alignment horizontal="right" vertical="center" wrapText="1"/>
    </xf>
    <xf numFmtId="0" fontId="34" fillId="0" borderId="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41" fillId="0" borderId="0" xfId="0" applyFont="1" applyFill="1" applyBorder="1" applyAlignment="1" applyProtection="1">
      <alignment horizontal="left" vertical="center" wrapText="1"/>
      <protection locked="0"/>
    </xf>
    <xf numFmtId="0" fontId="30" fillId="11" borderId="9" xfId="0" applyFont="1" applyFill="1" applyBorder="1" applyAlignment="1">
      <alignment vertical="center" wrapText="1"/>
    </xf>
    <xf numFmtId="0" fontId="31" fillId="11" borderId="2" xfId="0" applyFont="1" applyFill="1" applyBorder="1" applyAlignment="1" applyProtection="1">
      <alignment horizontal="center" vertical="center" wrapText="1"/>
      <protection hidden="1"/>
    </xf>
    <xf numFmtId="0" fontId="34" fillId="0" borderId="9" xfId="0" applyFont="1" applyFill="1" applyBorder="1" applyAlignment="1">
      <alignment horizontal="left" vertical="center" wrapText="1" indent="3"/>
    </xf>
    <xf numFmtId="0" fontId="38" fillId="11" borderId="12" xfId="0" applyFont="1" applyFill="1" applyBorder="1" applyAlignment="1">
      <alignment horizontal="right" vertical="center" wrapText="1"/>
    </xf>
    <xf numFmtId="0" fontId="39" fillId="11" borderId="13" xfId="0" applyFont="1" applyFill="1" applyBorder="1" applyAlignment="1" applyProtection="1">
      <alignment horizontal="center" vertical="center" wrapText="1"/>
      <protection hidden="1"/>
    </xf>
    <xf numFmtId="0" fontId="39" fillId="11" borderId="13" xfId="0" applyFont="1" applyFill="1" applyBorder="1" applyAlignment="1" applyProtection="1">
      <alignment horizontal="center" vertical="center" wrapText="1"/>
      <protection locked="0"/>
    </xf>
    <xf numFmtId="0" fontId="42" fillId="10" borderId="3" xfId="0" applyFont="1" applyFill="1" applyBorder="1" applyAlignment="1">
      <alignment horizontal="center" vertical="center" wrapText="1"/>
    </xf>
    <xf numFmtId="0" fontId="49" fillId="0" borderId="0" xfId="0" applyFont="1" applyFill="1" applyBorder="1" applyAlignment="1">
      <alignment vertical="center" wrapText="1"/>
    </xf>
    <xf numFmtId="0" fontId="16" fillId="0" borderId="0" xfId="0" applyFont="1"/>
    <xf numFmtId="0" fontId="52" fillId="0" borderId="0" xfId="0" applyFont="1" applyFill="1" applyBorder="1" applyAlignment="1">
      <alignment vertical="center" wrapText="1"/>
    </xf>
    <xf numFmtId="0" fontId="54" fillId="10" borderId="3" xfId="0" applyFont="1" applyFill="1" applyBorder="1" applyAlignment="1">
      <alignment horizontal="center" vertical="center" wrapText="1"/>
    </xf>
    <xf numFmtId="0" fontId="50" fillId="0" borderId="0" xfId="0" applyFont="1" applyFill="1" applyBorder="1" applyAlignment="1">
      <alignment vertical="center" wrapText="1"/>
    </xf>
    <xf numFmtId="0" fontId="46" fillId="0" borderId="15" xfId="0" applyFont="1" applyFill="1" applyBorder="1" applyAlignment="1">
      <alignment vertical="center" wrapText="1"/>
    </xf>
    <xf numFmtId="0" fontId="41" fillId="0" borderId="16" xfId="0" applyFont="1" applyFill="1" applyBorder="1" applyAlignment="1">
      <alignment vertical="center" wrapText="1"/>
    </xf>
    <xf numFmtId="0" fontId="41" fillId="0" borderId="17" xfId="0" applyFont="1" applyFill="1" applyBorder="1" applyAlignment="1">
      <alignment vertical="center" wrapText="1"/>
    </xf>
    <xf numFmtId="0" fontId="0" fillId="0" borderId="0" xfId="0"/>
    <xf numFmtId="0" fontId="47" fillId="11" borderId="9" xfId="0" applyFont="1" applyFill="1" applyBorder="1" applyAlignment="1">
      <alignment vertical="center" wrapText="1"/>
    </xf>
    <xf numFmtId="0" fontId="19" fillId="0" borderId="19" xfId="0" applyFont="1" applyFill="1" applyBorder="1" applyAlignment="1" applyProtection="1">
      <alignment horizontal="center" vertical="center" wrapText="1"/>
      <protection locked="0"/>
    </xf>
    <xf numFmtId="0" fontId="28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 applyProtection="1">
      <alignment horizontal="left" wrapText="1"/>
      <protection locked="0"/>
    </xf>
    <xf numFmtId="0" fontId="19" fillId="0" borderId="0" xfId="0" applyFont="1" applyAlignment="1" applyProtection="1">
      <alignment wrapText="1"/>
      <protection locked="0"/>
    </xf>
    <xf numFmtId="0" fontId="26" fillId="0" borderId="0" xfId="0" applyFont="1" applyAlignment="1" applyProtection="1">
      <alignment horizontal="left" vertical="center" wrapText="1"/>
      <protection locked="0"/>
    </xf>
    <xf numFmtId="0" fontId="46" fillId="10" borderId="5" xfId="0" applyFont="1" applyFill="1" applyBorder="1" applyAlignment="1">
      <alignment horizontal="center" vertical="center" wrapText="1"/>
    </xf>
    <xf numFmtId="0" fontId="46" fillId="10" borderId="20" xfId="0" applyFont="1" applyFill="1" applyBorder="1" applyAlignment="1">
      <alignment horizontal="center" vertical="center" wrapText="1"/>
    </xf>
    <xf numFmtId="0" fontId="46" fillId="10" borderId="6" xfId="0" applyFont="1" applyFill="1" applyBorder="1" applyAlignment="1">
      <alignment horizontal="center" vertical="center" wrapText="1"/>
    </xf>
    <xf numFmtId="0" fontId="47" fillId="11" borderId="21" xfId="0" applyFont="1" applyFill="1" applyBorder="1" applyAlignment="1">
      <alignment vertical="center" wrapText="1"/>
    </xf>
    <xf numFmtId="0" fontId="48" fillId="11" borderId="2" xfId="0" applyFont="1" applyFill="1" applyBorder="1" applyAlignment="1" applyProtection="1">
      <alignment horizontal="center" vertical="center" wrapText="1"/>
      <protection hidden="1"/>
    </xf>
    <xf numFmtId="0" fontId="48" fillId="11" borderId="2" xfId="0" applyFont="1" applyFill="1" applyBorder="1" applyAlignment="1">
      <alignment horizontal="center" vertical="center" wrapText="1"/>
    </xf>
    <xf numFmtId="0" fontId="56" fillId="11" borderId="10" xfId="0" applyFont="1" applyFill="1" applyBorder="1" applyAlignment="1">
      <alignment horizontal="center" vertical="center" wrapText="1"/>
    </xf>
    <xf numFmtId="0" fontId="50" fillId="0" borderId="9" xfId="0" applyFont="1" applyBorder="1" applyAlignment="1">
      <alignment horizontal="left" vertical="center" wrapText="1" indent="3"/>
    </xf>
    <xf numFmtId="0" fontId="50" fillId="0" borderId="21" xfId="0" applyFont="1" applyBorder="1" applyAlignment="1">
      <alignment horizontal="left" vertical="center" wrapText="1" indent="3"/>
    </xf>
    <xf numFmtId="0" fontId="41" fillId="11" borderId="2" xfId="0" applyFont="1" applyFill="1" applyBorder="1" applyAlignment="1" applyProtection="1">
      <alignment horizontal="center" vertical="center" wrapText="1"/>
      <protection hidden="1"/>
    </xf>
    <xf numFmtId="0" fontId="19" fillId="0" borderId="2" xfId="0" applyFont="1" applyBorder="1" applyAlignment="1" applyProtection="1">
      <alignment horizontal="center" vertical="center" wrapText="1"/>
      <protection locked="0"/>
    </xf>
    <xf numFmtId="0" fontId="53" fillId="11" borderId="12" xfId="0" applyFont="1" applyFill="1" applyBorder="1" applyAlignment="1">
      <alignment horizontal="right" vertical="center" wrapText="1"/>
    </xf>
    <xf numFmtId="0" fontId="53" fillId="11" borderId="22" xfId="0" applyFont="1" applyFill="1" applyBorder="1" applyAlignment="1">
      <alignment horizontal="right" vertical="center" wrapText="1"/>
    </xf>
    <xf numFmtId="0" fontId="46" fillId="11" borderId="13" xfId="0" applyFont="1" applyFill="1" applyBorder="1" applyAlignment="1" applyProtection="1">
      <alignment horizontal="center" vertical="center" wrapText="1"/>
      <protection hidden="1"/>
    </xf>
    <xf numFmtId="0" fontId="46" fillId="11" borderId="13" xfId="0" applyFont="1" applyFill="1" applyBorder="1" applyAlignment="1" applyProtection="1">
      <alignment horizontal="center" vertical="center" wrapText="1"/>
      <protection locked="0"/>
    </xf>
    <xf numFmtId="0" fontId="56" fillId="11" borderId="14" xfId="0" applyFont="1" applyFill="1" applyBorder="1" applyAlignment="1">
      <alignment horizontal="center" vertical="center" wrapText="1"/>
    </xf>
    <xf numFmtId="0" fontId="53" fillId="11" borderId="23" xfId="0" applyFont="1" applyFill="1" applyBorder="1" applyAlignment="1">
      <alignment horizontal="center" vertical="center" wrapText="1"/>
    </xf>
    <xf numFmtId="49" fontId="53" fillId="11" borderId="24" xfId="0" applyNumberFormat="1" applyFont="1" applyFill="1" applyBorder="1" applyAlignment="1">
      <alignment horizontal="center" vertical="center" wrapText="1"/>
    </xf>
    <xf numFmtId="49" fontId="53" fillId="11" borderId="25" xfId="0" applyNumberFormat="1" applyFont="1" applyFill="1" applyBorder="1" applyAlignment="1" applyProtection="1">
      <alignment horizontal="center" vertical="center" wrapText="1"/>
      <protection hidden="1"/>
    </xf>
    <xf numFmtId="0" fontId="46" fillId="11" borderId="26" xfId="0" applyFont="1" applyFill="1" applyBorder="1" applyAlignment="1" applyProtection="1">
      <alignment horizontal="center" vertical="center" wrapText="1"/>
      <protection locked="0"/>
    </xf>
    <xf numFmtId="0" fontId="56" fillId="11" borderId="27" xfId="0" applyFont="1" applyFill="1" applyBorder="1" applyAlignment="1">
      <alignment horizontal="center" vertical="center" wrapText="1"/>
    </xf>
    <xf numFmtId="0" fontId="53" fillId="11" borderId="25" xfId="0" applyFont="1" applyFill="1" applyBorder="1" applyAlignment="1" applyProtection="1">
      <alignment horizontal="center" vertical="center" wrapText="1"/>
      <protection hidden="1"/>
    </xf>
    <xf numFmtId="0" fontId="46" fillId="11" borderId="25" xfId="0" applyFont="1" applyFill="1" applyBorder="1" applyAlignment="1" applyProtection="1">
      <alignment horizontal="center" vertical="center" wrapText="1"/>
      <protection locked="0"/>
    </xf>
    <xf numFmtId="0" fontId="56" fillId="11" borderId="28" xfId="0" applyFont="1" applyFill="1" applyBorder="1" applyAlignment="1">
      <alignment horizontal="center" vertical="center" wrapText="1"/>
    </xf>
    <xf numFmtId="0" fontId="38" fillId="0" borderId="0" xfId="0" applyFont="1" applyAlignment="1">
      <alignment horizontal="right" vertical="center" wrapText="1"/>
    </xf>
    <xf numFmtId="0" fontId="36" fillId="0" borderId="0" xfId="0" applyFont="1" applyAlignment="1" applyProtection="1">
      <alignment horizontal="center" vertical="center" wrapText="1"/>
      <protection hidden="1"/>
    </xf>
    <xf numFmtId="0" fontId="36" fillId="0" borderId="0" xfId="0" applyFont="1" applyAlignment="1">
      <alignment horizontal="center" vertical="center" wrapText="1"/>
    </xf>
    <xf numFmtId="0" fontId="34" fillId="0" borderId="0" xfId="0" applyFont="1" applyAlignment="1">
      <alignment vertical="center" wrapText="1"/>
    </xf>
    <xf numFmtId="0" fontId="29" fillId="0" borderId="15" xfId="0" applyFont="1" applyBorder="1" applyAlignment="1">
      <alignment vertical="center" wrapText="1"/>
    </xf>
    <xf numFmtId="0" fontId="29" fillId="0" borderId="16" xfId="0" applyFont="1" applyBorder="1" applyAlignment="1">
      <alignment vertical="center" wrapText="1"/>
    </xf>
    <xf numFmtId="0" fontId="18" fillId="0" borderId="16" xfId="0" applyFont="1" applyBorder="1" applyAlignment="1">
      <alignment vertical="center" wrapText="1"/>
    </xf>
    <xf numFmtId="0" fontId="18" fillId="0" borderId="17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34" fillId="0" borderId="0" xfId="0" applyFont="1" applyAlignment="1">
      <alignment horizontal="right" vertical="center" wrapText="1"/>
    </xf>
    <xf numFmtId="0" fontId="57" fillId="0" borderId="0" xfId="0" applyFont="1"/>
    <xf numFmtId="0" fontId="41" fillId="0" borderId="0" xfId="0" applyFont="1" applyAlignment="1">
      <alignment vertical="center" wrapText="1"/>
    </xf>
    <xf numFmtId="0" fontId="58" fillId="0" borderId="0" xfId="0" applyFont="1" applyAlignment="1">
      <alignment vertical="center" wrapText="1"/>
    </xf>
    <xf numFmtId="0" fontId="43" fillId="0" borderId="0" xfId="0" applyFont="1" applyAlignment="1">
      <alignment vertical="center" wrapText="1"/>
    </xf>
    <xf numFmtId="0" fontId="46" fillId="0" borderId="0" xfId="0" applyFont="1" applyAlignment="1" applyProtection="1">
      <alignment wrapText="1"/>
      <protection locked="0"/>
    </xf>
    <xf numFmtId="0" fontId="59" fillId="0" borderId="19" xfId="0" applyFont="1" applyBorder="1" applyAlignment="1" applyProtection="1">
      <alignment horizontal="center" vertical="center" wrapText="1"/>
      <protection locked="0"/>
    </xf>
    <xf numFmtId="0" fontId="0" fillId="0" borderId="0" xfId="0"/>
    <xf numFmtId="0" fontId="0" fillId="0" borderId="0" xfId="0"/>
    <xf numFmtId="0" fontId="19" fillId="0" borderId="0" xfId="0" applyFont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/>
    <xf numFmtId="0" fontId="47" fillId="11" borderId="9" xfId="0" applyFont="1" applyFill="1" applyBorder="1" applyAlignment="1">
      <alignment vertical="center" wrapText="1"/>
    </xf>
    <xf numFmtId="0" fontId="40" fillId="12" borderId="3" xfId="0" applyFont="1" applyFill="1" applyBorder="1" applyAlignment="1" applyProtection="1">
      <alignment horizontal="center" vertical="center" wrapText="1"/>
      <protection hidden="1"/>
    </xf>
    <xf numFmtId="0" fontId="0" fillId="11" borderId="18" xfId="0" applyFill="1" applyBorder="1" applyAlignment="1">
      <alignment vertical="center"/>
    </xf>
    <xf numFmtId="0" fontId="35" fillId="11" borderId="2" xfId="0" applyFont="1" applyFill="1" applyBorder="1" applyAlignment="1" applyProtection="1">
      <alignment horizontal="center" vertical="center" wrapText="1"/>
      <protection hidden="1"/>
    </xf>
    <xf numFmtId="0" fontId="31" fillId="11" borderId="9" xfId="0" applyFont="1" applyFill="1" applyBorder="1" applyAlignment="1">
      <alignment horizontal="center" vertical="center" wrapText="1"/>
    </xf>
    <xf numFmtId="0" fontId="39" fillId="11" borderId="12" xfId="0" applyFont="1" applyFill="1" applyBorder="1" applyAlignment="1">
      <alignment horizontal="center" vertical="center" wrapText="1"/>
    </xf>
    <xf numFmtId="0" fontId="38" fillId="11" borderId="9" xfId="0" applyFont="1" applyFill="1" applyBorder="1" applyAlignment="1">
      <alignment horizontal="left" vertical="center" wrapText="1" indent="3"/>
    </xf>
    <xf numFmtId="0" fontId="0" fillId="0" borderId="0" xfId="0" applyFill="1" applyBorder="1"/>
    <xf numFmtId="0" fontId="27" fillId="9" borderId="2" xfId="0" applyFont="1" applyFill="1" applyBorder="1" applyAlignment="1">
      <alignment horizontal="left" vertical="center" wrapText="1" indent="1"/>
    </xf>
    <xf numFmtId="0" fontId="29" fillId="10" borderId="3" xfId="0" applyFont="1" applyFill="1" applyBorder="1" applyAlignment="1">
      <alignment horizontal="center" vertical="center" wrapText="1"/>
    </xf>
    <xf numFmtId="0" fontId="29" fillId="10" borderId="5" xfId="0" applyFont="1" applyFill="1" applyBorder="1" applyAlignment="1">
      <alignment horizontal="center" vertical="center" wrapText="1"/>
    </xf>
    <xf numFmtId="0" fontId="44" fillId="0" borderId="2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 applyProtection="1">
      <alignment horizontal="right" vertical="center" wrapText="1"/>
      <protection locked="0"/>
    </xf>
    <xf numFmtId="0" fontId="0" fillId="0" borderId="0" xfId="0" applyFill="1" applyBorder="1" applyAlignment="1">
      <alignment vertical="center"/>
    </xf>
    <xf numFmtId="0" fontId="0" fillId="0" borderId="0" xfId="0"/>
    <xf numFmtId="0" fontId="19" fillId="0" borderId="0" xfId="0" applyFont="1" applyFill="1" applyBorder="1" applyAlignment="1" applyProtection="1">
      <alignment horizontal="left" vertical="center" wrapText="1"/>
      <protection locked="0"/>
    </xf>
    <xf numFmtId="0" fontId="46" fillId="10" borderId="3" xfId="0" applyFont="1" applyFill="1" applyBorder="1" applyAlignment="1">
      <alignment horizontal="center" vertical="center" wrapText="1"/>
    </xf>
    <xf numFmtId="0" fontId="44" fillId="0" borderId="2" xfId="0" applyFont="1" applyBorder="1" applyAlignment="1">
      <alignment horizontal="center" vertical="center" wrapText="1"/>
    </xf>
    <xf numFmtId="0" fontId="55" fillId="0" borderId="0" xfId="0" applyFont="1" applyAlignment="1" applyProtection="1">
      <alignment horizontal="right" vertical="center" wrapText="1"/>
      <protection locked="0"/>
    </xf>
    <xf numFmtId="0" fontId="19" fillId="0" borderId="0" xfId="0" applyFont="1" applyAlignment="1" applyProtection="1">
      <alignment horizontal="left" vertical="center" wrapText="1"/>
      <protection locked="0"/>
    </xf>
    <xf numFmtId="0" fontId="0" fillId="11" borderId="12" xfId="0" applyFill="1" applyBorder="1"/>
    <xf numFmtId="0" fontId="0" fillId="11" borderId="11" xfId="0" applyFill="1" applyBorder="1"/>
    <xf numFmtId="0" fontId="54" fillId="12" borderId="3" xfId="0" applyFont="1" applyFill="1" applyBorder="1" applyAlignment="1" applyProtection="1">
      <alignment horizontal="center" vertical="center" wrapText="1"/>
      <protection hidden="1"/>
    </xf>
    <xf numFmtId="0" fontId="53" fillId="0" borderId="0" xfId="0" applyFont="1" applyFill="1" applyBorder="1" applyAlignment="1">
      <alignment horizontal="center" vertical="center" wrapText="1"/>
    </xf>
    <xf numFmtId="0" fontId="47" fillId="11" borderId="9" xfId="0" applyFont="1" applyFill="1" applyBorder="1" applyAlignment="1">
      <alignment vertical="center" wrapText="1"/>
    </xf>
    <xf numFmtId="0" fontId="48" fillId="11" borderId="8" xfId="0" applyFont="1" applyFill="1" applyBorder="1" applyAlignment="1">
      <alignment horizontal="center" vertical="center" wrapText="1"/>
    </xf>
    <xf numFmtId="0" fontId="50" fillId="0" borderId="9" xfId="0" applyFont="1" applyFill="1" applyBorder="1" applyAlignment="1">
      <alignment horizontal="left" vertical="center" wrapText="1" indent="3"/>
    </xf>
    <xf numFmtId="0" fontId="50" fillId="0" borderId="8" xfId="0" applyFont="1" applyFill="1" applyBorder="1" applyAlignment="1" applyProtection="1">
      <alignment horizontal="center" vertical="center" wrapText="1"/>
      <protection locked="0"/>
    </xf>
    <xf numFmtId="0" fontId="45" fillId="0" borderId="2" xfId="0" applyFont="1" applyFill="1" applyBorder="1" applyAlignment="1">
      <alignment horizontal="center" vertical="center" wrapText="1"/>
    </xf>
    <xf numFmtId="0" fontId="0" fillId="10" borderId="5" xfId="0" applyFill="1" applyBorder="1"/>
    <xf numFmtId="0" fontId="46" fillId="10" borderId="4" xfId="0" applyFont="1" applyFill="1" applyBorder="1" applyAlignment="1">
      <alignment horizontal="center" vertical="center" wrapText="1"/>
    </xf>
  </cellXfs>
  <cellStyles count="22">
    <cellStyle name="Accent" xfId="2" xr:uid="{00000000-0005-0000-0000-000000000000}"/>
    <cellStyle name="Accent 1" xfId="3" xr:uid="{00000000-0005-0000-0000-000001000000}"/>
    <cellStyle name="Accent 2" xfId="4" xr:uid="{00000000-0005-0000-0000-000002000000}"/>
    <cellStyle name="Accent 3" xfId="5" xr:uid="{00000000-0005-0000-0000-000003000000}"/>
    <cellStyle name="Bad" xfId="6" xr:uid="{00000000-0005-0000-0000-000004000000}"/>
    <cellStyle name="Error" xfId="7" xr:uid="{00000000-0005-0000-0000-000005000000}"/>
    <cellStyle name="Footnote" xfId="8" xr:uid="{00000000-0005-0000-0000-000006000000}"/>
    <cellStyle name="Good" xfId="9" xr:uid="{00000000-0005-0000-0000-000007000000}"/>
    <cellStyle name="Heading" xfId="10" xr:uid="{00000000-0005-0000-0000-000008000000}"/>
    <cellStyle name="Heading (user)" xfId="11" xr:uid="{00000000-0005-0000-0000-000009000000}"/>
    <cellStyle name="Heading 1" xfId="12" xr:uid="{00000000-0005-0000-0000-00000A000000}"/>
    <cellStyle name="Heading 2" xfId="13" xr:uid="{00000000-0005-0000-0000-00000B000000}"/>
    <cellStyle name="Heading1" xfId="14" xr:uid="{00000000-0005-0000-0000-00000C000000}"/>
    <cellStyle name="Hyperlink" xfId="15" xr:uid="{00000000-0005-0000-0000-00000D000000}"/>
    <cellStyle name="Neutral" xfId="16" xr:uid="{00000000-0005-0000-0000-00000E000000}"/>
    <cellStyle name="Normal" xfId="0" builtinId="0" customBuiltin="1"/>
    <cellStyle name="Note" xfId="1" builtinId="10" customBuiltin="1"/>
    <cellStyle name="Result" xfId="17" xr:uid="{00000000-0005-0000-0000-000011000000}"/>
    <cellStyle name="Result2" xfId="18" xr:uid="{00000000-0005-0000-0000-000012000000}"/>
    <cellStyle name="Status" xfId="19" xr:uid="{00000000-0005-0000-0000-000013000000}"/>
    <cellStyle name="Text" xfId="20" xr:uid="{00000000-0005-0000-0000-000014000000}"/>
    <cellStyle name="Warning" xfId="21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L37"/>
  <sheetViews>
    <sheetView tabSelected="1" zoomScaleNormal="100" workbookViewId="0">
      <selection sqref="A1:E1"/>
    </sheetView>
  </sheetViews>
  <sheetFormatPr baseColWidth="10" defaultRowHeight="13.8"/>
  <cols>
    <col min="1" max="1" width="33.09765625" customWidth="1"/>
    <col min="2" max="2" width="13.5" customWidth="1"/>
    <col min="3" max="3" width="7.69921875" customWidth="1"/>
    <col min="4" max="4" width="24.09765625" customWidth="1"/>
    <col min="5" max="5" width="7.69921875" customWidth="1"/>
    <col min="6" max="6" width="10.09765625" customWidth="1"/>
    <col min="7" max="7" width="11.69921875" customWidth="1"/>
    <col min="8" max="64" width="10.09765625" customWidth="1"/>
  </cols>
  <sheetData>
    <row r="1" spans="1:64" ht="22.8">
      <c r="A1" s="123" t="s">
        <v>0</v>
      </c>
      <c r="B1" s="123"/>
      <c r="C1" s="123"/>
      <c r="D1" s="123"/>
      <c r="E1" s="12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</row>
    <row r="2" spans="1:64" ht="22.8">
      <c r="A2" s="2"/>
      <c r="B2" s="2"/>
      <c r="C2" s="2"/>
      <c r="D2" s="2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</row>
    <row r="3" spans="1:64" ht="15.6">
      <c r="A3" s="3" t="s">
        <v>1</v>
      </c>
      <c r="B3" s="4"/>
      <c r="C3" s="124" t="s">
        <v>2</v>
      </c>
      <c r="D3" s="124"/>
      <c r="E3" s="124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</row>
    <row r="4" spans="1:64" ht="15">
      <c r="A4" s="3" t="s">
        <v>3</v>
      </c>
      <c r="B4" s="125"/>
      <c r="C4" s="125"/>
      <c r="D4" s="125"/>
      <c r="E4" s="125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</row>
    <row r="5" spans="1:64" ht="15">
      <c r="A5" s="3"/>
      <c r="B5" s="125"/>
      <c r="C5" s="125"/>
      <c r="D5" s="125"/>
      <c r="E5" s="125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</row>
    <row r="6" spans="1:64" ht="15">
      <c r="A6" s="3" t="s">
        <v>4</v>
      </c>
      <c r="B6" s="119"/>
      <c r="C6" s="119"/>
      <c r="D6" s="119"/>
      <c r="E6" s="119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</row>
    <row r="7" spans="1:64" ht="15.6" thickBot="1">
      <c r="A7" s="3" t="s">
        <v>5</v>
      </c>
      <c r="B7" s="126"/>
      <c r="C7" s="126"/>
      <c r="D7" s="126"/>
      <c r="E7" s="126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</row>
    <row r="8" spans="1:64" ht="32.25" customHeight="1" thickBot="1">
      <c r="A8" s="3"/>
      <c r="B8" s="5"/>
      <c r="C8" s="6"/>
      <c r="D8" s="110" t="s">
        <v>119</v>
      </c>
      <c r="E8" s="6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</row>
    <row r="9" spans="1:64" ht="15">
      <c r="A9" s="3" t="s">
        <v>6</v>
      </c>
      <c r="B9" s="119"/>
      <c r="C9" s="119"/>
      <c r="D9" s="119"/>
      <c r="E9" s="119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</row>
    <row r="10" spans="1:64" ht="15">
      <c r="A10" s="3" t="s">
        <v>7</v>
      </c>
      <c r="B10" s="119"/>
      <c r="C10" s="119"/>
      <c r="D10" s="119"/>
      <c r="E10" s="119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</row>
    <row r="11" spans="1:64" ht="15">
      <c r="A11" s="3" t="s">
        <v>8</v>
      </c>
      <c r="B11" s="119"/>
      <c r="C11" s="119"/>
      <c r="D11" s="119"/>
      <c r="E11" s="119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</row>
    <row r="12" spans="1:64" ht="15.6">
      <c r="A12" s="7"/>
      <c r="B12" s="7"/>
      <c r="C12" s="8"/>
      <c r="D12" s="8"/>
      <c r="E12" s="8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</row>
    <row r="13" spans="1:64">
      <c r="A13" s="9" t="s">
        <v>9</v>
      </c>
      <c r="B13" s="9"/>
      <c r="C13" s="10"/>
      <c r="D13" s="10"/>
      <c r="E13" s="10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</row>
    <row r="14" spans="1:64" ht="36.6" customHeight="1">
      <c r="A14" s="120" t="s">
        <v>10</v>
      </c>
      <c r="B14" s="120"/>
      <c r="C14" s="120"/>
      <c r="D14" s="120"/>
      <c r="E14" s="120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</row>
    <row r="15" spans="1:64" ht="14.4" thickBot="1">
      <c r="A15" s="11"/>
      <c r="B15" s="11"/>
      <c r="C15" s="11"/>
      <c r="D15" s="11"/>
      <c r="E15" s="1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</row>
    <row r="16" spans="1:64" ht="27" customHeight="1" thickBot="1">
      <c r="A16" s="121" t="s">
        <v>11</v>
      </c>
      <c r="B16" s="121"/>
      <c r="C16" s="121"/>
      <c r="D16" s="121"/>
      <c r="E16" s="12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</row>
    <row r="17" spans="1:64" ht="40.65" customHeight="1">
      <c r="A17" s="13" t="s">
        <v>12</v>
      </c>
      <c r="B17" s="122" t="s">
        <v>13</v>
      </c>
      <c r="C17" s="122"/>
      <c r="D17" s="15" t="s">
        <v>14</v>
      </c>
      <c r="E17" s="16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</row>
    <row r="18" spans="1:64" ht="21" customHeight="1">
      <c r="A18" s="17" t="s">
        <v>15</v>
      </c>
      <c r="B18" s="116">
        <f>SUM(B19:B22)</f>
        <v>10</v>
      </c>
      <c r="C18" s="116"/>
      <c r="D18" s="18">
        <f>E18/B18</f>
        <v>0</v>
      </c>
      <c r="E18" s="19">
        <f>SUM(E19:E22)</f>
        <v>0</v>
      </c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</row>
    <row r="19" spans="1:64" ht="21" customHeight="1">
      <c r="A19" s="21" t="s">
        <v>16</v>
      </c>
      <c r="B19" s="115">
        <v>2</v>
      </c>
      <c r="C19" s="115"/>
      <c r="D19" s="23"/>
      <c r="E19" s="19">
        <f>D19*B19</f>
        <v>0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</row>
    <row r="20" spans="1:64" ht="21" customHeight="1">
      <c r="A20" s="21" t="s">
        <v>17</v>
      </c>
      <c r="B20" s="115">
        <v>4</v>
      </c>
      <c r="C20" s="115"/>
      <c r="D20" s="23"/>
      <c r="E20" s="19">
        <f>D20*B20</f>
        <v>0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</row>
    <row r="21" spans="1:64" ht="21" customHeight="1">
      <c r="A21" s="24" t="s">
        <v>18</v>
      </c>
      <c r="B21" s="115">
        <v>3</v>
      </c>
      <c r="C21" s="115"/>
      <c r="D21" s="25"/>
      <c r="E21" s="19">
        <f>D21*B21</f>
        <v>0</v>
      </c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</row>
    <row r="22" spans="1:64" ht="21" customHeight="1">
      <c r="A22" s="24" t="s">
        <v>19</v>
      </c>
      <c r="B22" s="115">
        <v>1</v>
      </c>
      <c r="C22" s="115"/>
      <c r="D22" s="25"/>
      <c r="E22" s="19">
        <f>D22*B22</f>
        <v>0</v>
      </c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</row>
    <row r="23" spans="1:64" ht="21" customHeight="1">
      <c r="A23" s="17" t="s">
        <v>20</v>
      </c>
      <c r="B23" s="116">
        <f>SUM(B24:B25)</f>
        <v>7</v>
      </c>
      <c r="C23" s="116"/>
      <c r="D23" s="18">
        <f>E23/B23</f>
        <v>0</v>
      </c>
      <c r="E23" s="19">
        <f>SUM(E24:E25)</f>
        <v>0</v>
      </c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</row>
    <row r="24" spans="1:64" ht="21" customHeight="1">
      <c r="A24" s="24" t="s">
        <v>21</v>
      </c>
      <c r="B24" s="115">
        <v>4</v>
      </c>
      <c r="C24" s="115"/>
      <c r="D24" s="27">
        <f>Rapport!B28/2</f>
        <v>0</v>
      </c>
      <c r="E24" s="19">
        <f>D24*B24</f>
        <v>0</v>
      </c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</row>
    <row r="25" spans="1:64" ht="21" customHeight="1">
      <c r="A25" s="24" t="s">
        <v>22</v>
      </c>
      <c r="B25" s="115">
        <v>3</v>
      </c>
      <c r="C25" s="115"/>
      <c r="D25" s="27">
        <f>(SoutenanceFR!C35/2) + (SoutenanceENG!C35/2)</f>
        <v>0</v>
      </c>
      <c r="E25" s="19">
        <f>D25*B25</f>
        <v>0</v>
      </c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</row>
    <row r="26" spans="1:64" ht="21" customHeight="1">
      <c r="A26" s="17" t="s">
        <v>23</v>
      </c>
      <c r="B26" s="116">
        <f>SUM(B27:B28)</f>
        <v>3</v>
      </c>
      <c r="C26" s="116"/>
      <c r="D26" s="18">
        <f>E26/B26</f>
        <v>0</v>
      </c>
      <c r="E26" s="19">
        <f>SUM(E27:E28)</f>
        <v>0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</row>
    <row r="27" spans="1:64" ht="21" customHeight="1">
      <c r="A27" s="21" t="s">
        <v>24</v>
      </c>
      <c r="B27" s="115">
        <v>2</v>
      </c>
      <c r="C27" s="115"/>
      <c r="D27" s="23"/>
      <c r="E27" s="19">
        <f>D27*B27</f>
        <v>0</v>
      </c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</row>
    <row r="28" spans="1:64" ht="21" customHeight="1">
      <c r="A28" s="24" t="s">
        <v>25</v>
      </c>
      <c r="B28" s="115">
        <v>1</v>
      </c>
      <c r="C28" s="115"/>
      <c r="D28" s="25"/>
      <c r="E28" s="19">
        <f>D28*B28</f>
        <v>0</v>
      </c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</row>
    <row r="29" spans="1:64" ht="21" customHeight="1" thickBot="1">
      <c r="A29" s="28"/>
      <c r="B29" s="117">
        <f>SUM(B27:B28)+SUM(B19:B22)+SUM(B24:B25)</f>
        <v>20</v>
      </c>
      <c r="C29" s="117"/>
      <c r="D29" s="29">
        <f>E29/B29</f>
        <v>0</v>
      </c>
      <c r="E29" s="30">
        <f>SUM(E27:E28)+SUM(E19:E22)+SUM(E24:E25)</f>
        <v>0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</row>
    <row r="30" spans="1:64" ht="21" customHeight="1" thickBot="1">
      <c r="A30" s="31" t="s">
        <v>26</v>
      </c>
      <c r="B30" s="118" t="s">
        <v>109</v>
      </c>
      <c r="C30" s="118"/>
      <c r="D30" s="27"/>
      <c r="E30" s="19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</row>
    <row r="31" spans="1:64" ht="27.75" customHeight="1" thickBot="1">
      <c r="A31" s="12" t="s">
        <v>27</v>
      </c>
      <c r="B31" s="113">
        <f>D29*2+D30</f>
        <v>0</v>
      </c>
      <c r="C31" s="113"/>
      <c r="D31" s="113"/>
      <c r="E31" s="113"/>
      <c r="F31" s="1"/>
      <c r="G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</row>
    <row r="32" spans="1:64" ht="15">
      <c r="A32" s="32"/>
      <c r="B32" s="32"/>
      <c r="C32" s="33"/>
      <c r="D32" s="34"/>
      <c r="E32" s="3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</row>
    <row r="33" spans="1:64" ht="15.6" thickBot="1">
      <c r="A33" s="35"/>
      <c r="B33" s="35"/>
      <c r="C33" s="34"/>
      <c r="D33" s="34"/>
      <c r="E33" s="3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</row>
    <row r="34" spans="1:64" ht="15.6">
      <c r="A34" s="36" t="s">
        <v>28</v>
      </c>
      <c r="B34" s="37"/>
      <c r="C34" s="38"/>
      <c r="D34" s="38"/>
      <c r="E34" s="39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</row>
    <row r="35" spans="1:64" ht="63" customHeight="1" thickBot="1">
      <c r="A35" s="114"/>
      <c r="B35" s="114"/>
      <c r="C35" s="114"/>
      <c r="D35" s="114"/>
      <c r="E35" s="1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</row>
    <row r="36" spans="1:64">
      <c r="A36" s="40"/>
      <c r="B36" s="40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</row>
    <row r="37" spans="1:64" ht="14.4" thickBot="1">
      <c r="A37" s="41"/>
      <c r="B37" s="4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</row>
  </sheetData>
  <mergeCells count="26">
    <mergeCell ref="B9:E9"/>
    <mergeCell ref="A1:E1"/>
    <mergeCell ref="C3:E3"/>
    <mergeCell ref="B4:E5"/>
    <mergeCell ref="B6:E6"/>
    <mergeCell ref="B7:E7"/>
    <mergeCell ref="B24:C24"/>
    <mergeCell ref="B10:E10"/>
    <mergeCell ref="B11:E11"/>
    <mergeCell ref="A14:E14"/>
    <mergeCell ref="A16:E16"/>
    <mergeCell ref="B17:C17"/>
    <mergeCell ref="B18:C18"/>
    <mergeCell ref="B19:C19"/>
    <mergeCell ref="B20:C20"/>
    <mergeCell ref="B21:C21"/>
    <mergeCell ref="B22:C22"/>
    <mergeCell ref="B23:C23"/>
    <mergeCell ref="B31:E31"/>
    <mergeCell ref="A35:E35"/>
    <mergeCell ref="B25:C25"/>
    <mergeCell ref="B26:C26"/>
    <mergeCell ref="B27:C27"/>
    <mergeCell ref="B28:C28"/>
    <mergeCell ref="B29:C29"/>
    <mergeCell ref="B30:C30"/>
  </mergeCells>
  <printOptions horizontalCentered="1" verticalCentered="1"/>
  <pageMargins left="0.78740157480314965" right="0.78740157480314965" top="0.43307086614173229" bottom="0.82677165354330717" header="0.39370078740157483" footer="0.39370078740157483"/>
  <pageSetup paperSize="9" scale="91" pageOrder="overThenDown" orientation="portrait" cellComments="asDisplayed" r:id="rId1"/>
  <headerFooter differentOddEven="1" alignWithMargins="0">
    <oddHeader>&amp;R&amp;10UBS - IUT de Vannes Dept Informatique</oddHeader>
    <oddFooter>&amp;L&amp;10Année 2024-2025&amp;CPage &amp;P&amp;R&amp;10&amp;D</oddFooter>
    <evenFooter>&amp;R&amp;10&amp;D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L33"/>
  <sheetViews>
    <sheetView zoomScaleNormal="100" workbookViewId="0">
      <selection sqref="A1:D1"/>
    </sheetView>
  </sheetViews>
  <sheetFormatPr baseColWidth="10" defaultRowHeight="13.8"/>
  <cols>
    <col min="1" max="1" width="37.5" customWidth="1"/>
    <col min="2" max="2" width="6.09765625" customWidth="1"/>
    <col min="3" max="3" width="23.8984375" customWidth="1"/>
    <col min="4" max="4" width="9" customWidth="1"/>
    <col min="5" max="64" width="10.09765625" customWidth="1"/>
  </cols>
  <sheetData>
    <row r="1" spans="1:64" ht="22.8">
      <c r="A1" s="123" t="s">
        <v>29</v>
      </c>
      <c r="B1" s="123"/>
      <c r="C1" s="123"/>
      <c r="D1" s="123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</row>
    <row r="2" spans="1:64">
      <c r="A2" s="11"/>
      <c r="B2" s="11"/>
      <c r="C2" s="11"/>
      <c r="D2" s="1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</row>
    <row r="3" spans="1:64" ht="15.6">
      <c r="A3" s="3" t="s">
        <v>1</v>
      </c>
      <c r="B3" s="124" t="str">
        <f>'Evaluation globale'!C3</f>
        <v>Nom Prénom</v>
      </c>
      <c r="C3" s="124"/>
      <c r="D3" s="12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</row>
    <row r="4" spans="1:64" ht="15">
      <c r="A4" s="3" t="s">
        <v>3</v>
      </c>
      <c r="B4" s="127">
        <f>'Evaluation globale'!B4</f>
        <v>0</v>
      </c>
      <c r="C4" s="127"/>
      <c r="D4" s="127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</row>
    <row r="5" spans="1:64" ht="15">
      <c r="A5" s="42"/>
      <c r="B5" s="127"/>
      <c r="C5" s="127"/>
      <c r="D5" s="127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</row>
    <row r="6" spans="1:64" ht="15">
      <c r="A6" s="3" t="s">
        <v>4</v>
      </c>
      <c r="B6" s="127">
        <f>'Evaluation globale'!B6</f>
        <v>0</v>
      </c>
      <c r="C6" s="127"/>
      <c r="D6" s="127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</row>
    <row r="7" spans="1:64" ht="15">
      <c r="A7" s="3" t="s">
        <v>7</v>
      </c>
      <c r="B7" s="127">
        <f>'Evaluation globale'!B10</f>
        <v>0</v>
      </c>
      <c r="C7" s="127"/>
      <c r="D7" s="127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</row>
    <row r="8" spans="1:64" ht="16.2" thickBot="1">
      <c r="A8" s="4"/>
      <c r="B8" s="43"/>
      <c r="C8" s="43"/>
      <c r="D8" s="43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</row>
    <row r="9" spans="1:64" ht="27" customHeight="1" thickBot="1">
      <c r="A9" s="121" t="s">
        <v>30</v>
      </c>
      <c r="B9" s="121"/>
      <c r="C9" s="121"/>
      <c r="D9" s="12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</row>
    <row r="10" spans="1:64" ht="15.6">
      <c r="A10" s="14" t="s">
        <v>12</v>
      </c>
      <c r="B10" s="15" t="s">
        <v>13</v>
      </c>
      <c r="C10" s="15" t="s">
        <v>14</v>
      </c>
      <c r="D10" s="16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</row>
    <row r="11" spans="1:64" ht="15.6">
      <c r="A11" s="44" t="s">
        <v>31</v>
      </c>
      <c r="B11" s="45">
        <f>SUM(B12:B18)</f>
        <v>6</v>
      </c>
      <c r="C11" s="18">
        <f>D11/B11</f>
        <v>0</v>
      </c>
      <c r="D11" s="19">
        <f>SUM(D12:D18)</f>
        <v>0</v>
      </c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</row>
    <row r="12" spans="1:64" ht="41.4">
      <c r="A12" s="46" t="s">
        <v>32</v>
      </c>
      <c r="B12" s="22">
        <v>0.5</v>
      </c>
      <c r="C12" s="25"/>
      <c r="D12" s="19">
        <f t="shared" ref="D12:D18" si="0">C12*B12</f>
        <v>0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</row>
    <row r="13" spans="1:64" ht="27.6">
      <c r="A13" s="46" t="s">
        <v>33</v>
      </c>
      <c r="B13" s="22">
        <v>1</v>
      </c>
      <c r="C13" s="25"/>
      <c r="D13" s="19">
        <f t="shared" si="0"/>
        <v>0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</row>
    <row r="14" spans="1:64" ht="15">
      <c r="A14" s="46" t="s">
        <v>34</v>
      </c>
      <c r="B14" s="22">
        <v>0.5</v>
      </c>
      <c r="C14" s="25"/>
      <c r="D14" s="19">
        <f t="shared" si="0"/>
        <v>0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</row>
    <row r="15" spans="1:64" ht="41.4">
      <c r="A15" s="46" t="s">
        <v>35</v>
      </c>
      <c r="B15" s="22">
        <v>1</v>
      </c>
      <c r="C15" s="25"/>
      <c r="D15" s="19">
        <f t="shared" si="0"/>
        <v>0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</row>
    <row r="16" spans="1:64" ht="27.6">
      <c r="A16" s="46" t="s">
        <v>36</v>
      </c>
      <c r="B16" s="22">
        <v>1</v>
      </c>
      <c r="C16" s="25"/>
      <c r="D16" s="19">
        <f t="shared" si="0"/>
        <v>0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</row>
    <row r="17" spans="1:64" ht="15">
      <c r="A17" s="46" t="s">
        <v>37</v>
      </c>
      <c r="B17" s="22">
        <v>1</v>
      </c>
      <c r="C17" s="25"/>
      <c r="D17" s="19">
        <f t="shared" si="0"/>
        <v>0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</row>
    <row r="18" spans="1:64" ht="15">
      <c r="A18" s="46" t="s">
        <v>38</v>
      </c>
      <c r="B18" s="22">
        <v>1</v>
      </c>
      <c r="C18" s="25"/>
      <c r="D18" s="19">
        <f t="shared" si="0"/>
        <v>0</v>
      </c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</row>
    <row r="19" spans="1:64" ht="15.6">
      <c r="A19" s="44" t="s">
        <v>39</v>
      </c>
      <c r="B19" s="45">
        <f>SUM(B20:B26)</f>
        <v>14</v>
      </c>
      <c r="C19" s="18">
        <f>D19/B19</f>
        <v>0</v>
      </c>
      <c r="D19" s="19">
        <f>SUM(D20:D26)</f>
        <v>0</v>
      </c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</row>
    <row r="20" spans="1:64" ht="27.6">
      <c r="A20" s="46" t="s">
        <v>40</v>
      </c>
      <c r="B20" s="22">
        <v>1</v>
      </c>
      <c r="C20" s="25"/>
      <c r="D20" s="19">
        <f t="shared" ref="D20:D26" si="1">C20*B20</f>
        <v>0</v>
      </c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</row>
    <row r="21" spans="1:64" ht="27.6">
      <c r="A21" s="46" t="s">
        <v>41</v>
      </c>
      <c r="B21" s="22">
        <v>2</v>
      </c>
      <c r="C21" s="25"/>
      <c r="D21" s="19">
        <f t="shared" si="1"/>
        <v>0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</row>
    <row r="22" spans="1:64" ht="27.6">
      <c r="A22" s="46" t="s">
        <v>42</v>
      </c>
      <c r="B22" s="22">
        <v>3</v>
      </c>
      <c r="C22" s="25"/>
      <c r="D22" s="19">
        <f t="shared" si="1"/>
        <v>0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</row>
    <row r="23" spans="1:64" ht="41.4">
      <c r="A23" s="46" t="s">
        <v>43</v>
      </c>
      <c r="B23" s="22">
        <v>4</v>
      </c>
      <c r="C23" s="25"/>
      <c r="D23" s="19">
        <f t="shared" si="1"/>
        <v>0</v>
      </c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</row>
    <row r="24" spans="1:64" ht="15">
      <c r="A24" s="46" t="s">
        <v>44</v>
      </c>
      <c r="B24" s="22">
        <v>2</v>
      </c>
      <c r="C24" s="25"/>
      <c r="D24" s="19">
        <f t="shared" si="1"/>
        <v>0</v>
      </c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</row>
    <row r="25" spans="1:64" ht="27.6">
      <c r="A25" s="46" t="s">
        <v>45</v>
      </c>
      <c r="B25" s="22">
        <v>1.5</v>
      </c>
      <c r="C25" s="25"/>
      <c r="D25" s="19">
        <f t="shared" si="1"/>
        <v>0</v>
      </c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</row>
    <row r="26" spans="1:64" ht="41.4">
      <c r="A26" s="46" t="s">
        <v>46</v>
      </c>
      <c r="B26" s="22">
        <v>0.5</v>
      </c>
      <c r="C26" s="25"/>
      <c r="D26" s="19">
        <f t="shared" si="1"/>
        <v>0</v>
      </c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</row>
    <row r="27" spans="1:64" ht="16.2" thickBot="1">
      <c r="A27" s="47"/>
      <c r="B27" s="48">
        <f>SUM(B12:B18)+SUM(B20:B26)</f>
        <v>20</v>
      </c>
      <c r="C27" s="49">
        <f>D27/B27</f>
        <v>0</v>
      </c>
      <c r="D27" s="30">
        <f>SUM(D12:D18)+SUM(D20:D26)</f>
        <v>0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</row>
    <row r="28" spans="1:64" ht="34.200000000000003" thickBot="1">
      <c r="A28" s="50" t="s">
        <v>47</v>
      </c>
      <c r="B28" s="113">
        <f>C27*2</f>
        <v>0</v>
      </c>
      <c r="C28" s="113"/>
      <c r="D28" s="11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</row>
    <row r="29" spans="1:64" ht="15">
      <c r="A29" s="32"/>
      <c r="B29" s="33"/>
      <c r="C29" s="34"/>
      <c r="D29" s="34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</row>
    <row r="30" spans="1:64" ht="15.6" thickBot="1">
      <c r="A30" s="35"/>
      <c r="B30" s="34"/>
      <c r="C30" s="34"/>
      <c r="D30" s="34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</row>
    <row r="31" spans="1:64" ht="15.6">
      <c r="A31" s="36" t="s">
        <v>28</v>
      </c>
      <c r="B31" s="38"/>
      <c r="C31" s="38"/>
      <c r="D31" s="39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</row>
    <row r="32" spans="1:64" ht="63" customHeight="1" thickBot="1">
      <c r="A32" s="114"/>
      <c r="B32" s="114"/>
      <c r="C32" s="114"/>
      <c r="D32" s="114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</row>
    <row r="33" spans="1:64">
      <c r="A33" s="40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</row>
  </sheetData>
  <mergeCells count="8">
    <mergeCell ref="B28:D28"/>
    <mergeCell ref="A32:D32"/>
    <mergeCell ref="A1:D1"/>
    <mergeCell ref="B3:D3"/>
    <mergeCell ref="B4:D5"/>
    <mergeCell ref="B6:D6"/>
    <mergeCell ref="B7:D7"/>
    <mergeCell ref="A9:D9"/>
  </mergeCells>
  <printOptions horizontalCentered="1" verticalCentered="1"/>
  <pageMargins left="0" right="0" top="0.43307086614173229" bottom="0.82677165354330717" header="0.19685039370078741" footer="0.39370078740157483"/>
  <pageSetup paperSize="9" pageOrder="overThenDown" orientation="portrait" r:id="rId1"/>
  <headerFooter>
    <oddHeader>&amp;RUBS - IUT de Vannes Dept Informatique</oddHeader>
    <oddFooter xml:space="preserve">&amp;LAnnée 2024-2025&amp;CPage 2&amp;R&amp;D 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9559E-8C07-4BD6-8C97-C4B557FC32C1}">
  <sheetPr>
    <pageSetUpPr fitToPage="1"/>
  </sheetPr>
  <dimension ref="A1:BM40"/>
  <sheetViews>
    <sheetView zoomScale="80" zoomScaleNormal="80" zoomScalePageLayoutView="80" workbookViewId="0">
      <selection sqref="A1:E1"/>
    </sheetView>
  </sheetViews>
  <sheetFormatPr baseColWidth="10" defaultColWidth="11" defaultRowHeight="13.8"/>
  <cols>
    <col min="1" max="2" width="41.69921875" style="59" customWidth="1"/>
    <col min="3" max="3" width="9.5" style="59" customWidth="1"/>
    <col min="4" max="4" width="14.69921875" style="59" customWidth="1"/>
    <col min="5" max="5" width="6" style="59" customWidth="1"/>
    <col min="6" max="65" width="10.09765625" style="59" customWidth="1"/>
    <col min="66" max="16384" width="11" style="59"/>
  </cols>
  <sheetData>
    <row r="1" spans="1:65" ht="22.8">
      <c r="A1" s="129" t="s">
        <v>121</v>
      </c>
      <c r="B1" s="129"/>
      <c r="C1" s="129"/>
      <c r="D1" s="129"/>
      <c r="E1" s="12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99"/>
      <c r="AP1" s="99"/>
      <c r="AQ1" s="99"/>
      <c r="AR1" s="99"/>
      <c r="AS1" s="99"/>
      <c r="AT1" s="99"/>
      <c r="AU1" s="99"/>
      <c r="AV1" s="99"/>
      <c r="AW1" s="99"/>
      <c r="AX1" s="99"/>
      <c r="AY1" s="99"/>
      <c r="AZ1" s="99"/>
      <c r="BA1" s="99"/>
      <c r="BB1" s="99"/>
      <c r="BC1" s="99"/>
      <c r="BD1" s="99"/>
      <c r="BE1" s="99"/>
      <c r="BF1" s="99"/>
      <c r="BG1" s="99"/>
      <c r="BH1" s="99"/>
      <c r="BI1" s="99"/>
      <c r="BJ1" s="99"/>
      <c r="BK1" s="99"/>
      <c r="BL1" s="99"/>
      <c r="BM1" s="99"/>
    </row>
    <row r="2" spans="1:65">
      <c r="A2" s="62"/>
      <c r="B2" s="62"/>
      <c r="C2" s="62"/>
      <c r="D2" s="62"/>
      <c r="E2" s="62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99"/>
      <c r="AO2" s="99"/>
      <c r="AP2" s="99"/>
      <c r="AQ2" s="99"/>
      <c r="AR2" s="99"/>
      <c r="AS2" s="99"/>
      <c r="AT2" s="99"/>
      <c r="AU2" s="99"/>
      <c r="AV2" s="99"/>
      <c r="AW2" s="99"/>
      <c r="AX2" s="99"/>
      <c r="AY2" s="99"/>
      <c r="AZ2" s="99"/>
      <c r="BA2" s="99"/>
      <c r="BB2" s="99"/>
      <c r="BC2" s="99"/>
      <c r="BD2" s="99"/>
      <c r="BE2" s="99"/>
      <c r="BF2" s="99"/>
      <c r="BG2" s="99"/>
      <c r="BH2" s="99"/>
      <c r="BI2" s="99"/>
      <c r="BJ2" s="99"/>
      <c r="BK2" s="99"/>
      <c r="BL2" s="99"/>
      <c r="BM2" s="99"/>
    </row>
    <row r="3" spans="1:65" ht="15.6">
      <c r="A3" s="63" t="s">
        <v>1</v>
      </c>
      <c r="B3" s="63"/>
      <c r="C3" s="130" t="str">
        <f>'Evaluation globale'!C3</f>
        <v>Nom Prénom</v>
      </c>
      <c r="D3" s="130"/>
      <c r="E3" s="130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99"/>
      <c r="AM3" s="99"/>
      <c r="AN3" s="99"/>
      <c r="AO3" s="99"/>
      <c r="AP3" s="99"/>
      <c r="AQ3" s="99"/>
      <c r="AR3" s="99"/>
      <c r="AS3" s="99"/>
      <c r="AT3" s="99"/>
      <c r="AU3" s="99"/>
      <c r="AV3" s="99"/>
      <c r="AW3" s="99"/>
      <c r="AX3" s="99"/>
      <c r="AY3" s="99"/>
      <c r="AZ3" s="99"/>
      <c r="BA3" s="99"/>
      <c r="BB3" s="99"/>
      <c r="BC3" s="99"/>
      <c r="BD3" s="99"/>
      <c r="BE3" s="99"/>
      <c r="BF3" s="99"/>
      <c r="BG3" s="99"/>
      <c r="BH3" s="99"/>
      <c r="BI3" s="99"/>
      <c r="BJ3" s="99"/>
      <c r="BK3" s="99"/>
      <c r="BL3" s="99"/>
      <c r="BM3" s="99"/>
    </row>
    <row r="4" spans="1:65" ht="15">
      <c r="A4" s="63" t="s">
        <v>4</v>
      </c>
      <c r="B4" s="63">
        <f>'Evaluation globale'!B6</f>
        <v>0</v>
      </c>
      <c r="C4" s="131"/>
      <c r="D4" s="131"/>
      <c r="E4" s="131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</row>
    <row r="5" spans="1:65" ht="16.2" thickBot="1">
      <c r="A5" s="63" t="s">
        <v>5</v>
      </c>
      <c r="B5" s="63">
        <f>'Evaluation globale'!B7</f>
        <v>0</v>
      </c>
      <c r="C5" s="64"/>
      <c r="D5" s="105" t="s">
        <v>74</v>
      </c>
      <c r="E5" s="65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99"/>
      <c r="AI5" s="99"/>
      <c r="AJ5" s="99"/>
      <c r="AK5" s="99"/>
      <c r="AL5" s="99"/>
      <c r="AM5" s="99"/>
      <c r="AN5" s="99"/>
      <c r="AO5" s="99"/>
      <c r="AP5" s="99"/>
      <c r="AQ5" s="99"/>
      <c r="AR5" s="99"/>
      <c r="AS5" s="99"/>
      <c r="AT5" s="99"/>
      <c r="AU5" s="99"/>
      <c r="AV5" s="99"/>
      <c r="AW5" s="99"/>
      <c r="AX5" s="99"/>
      <c r="AY5" s="99"/>
      <c r="AZ5" s="99"/>
      <c r="BA5" s="99"/>
      <c r="BB5" s="99"/>
      <c r="BC5" s="99"/>
      <c r="BD5" s="99"/>
      <c r="BE5" s="99"/>
      <c r="BF5" s="99"/>
      <c r="BG5" s="99"/>
      <c r="BH5" s="99"/>
      <c r="BI5" s="99"/>
      <c r="BJ5" s="99"/>
      <c r="BK5" s="99"/>
      <c r="BL5" s="99"/>
      <c r="BM5" s="99"/>
    </row>
    <row r="6" spans="1:65" ht="17.25" customHeight="1" thickBot="1">
      <c r="A6" s="63"/>
      <c r="B6" s="63"/>
      <c r="C6" s="64"/>
      <c r="D6" s="109" t="s">
        <v>120</v>
      </c>
      <c r="E6" s="106">
        <f>'Evaluation globale'!E8</f>
        <v>0</v>
      </c>
      <c r="F6" s="104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  <c r="AK6" s="99"/>
      <c r="AL6" s="99"/>
      <c r="AM6" s="99"/>
      <c r="AN6" s="99"/>
      <c r="AO6" s="99"/>
      <c r="AP6" s="99"/>
      <c r="AQ6" s="99"/>
      <c r="AR6" s="99"/>
      <c r="AS6" s="99"/>
      <c r="AT6" s="99"/>
      <c r="AU6" s="99"/>
      <c r="AV6" s="99"/>
      <c r="AW6" s="99"/>
      <c r="AX6" s="99"/>
      <c r="AY6" s="99"/>
      <c r="AZ6" s="99"/>
      <c r="BA6" s="99"/>
      <c r="BB6" s="99"/>
      <c r="BC6" s="99"/>
      <c r="BD6" s="99"/>
      <c r="BE6" s="99"/>
      <c r="BF6" s="99"/>
      <c r="BG6" s="99"/>
      <c r="BH6" s="99"/>
      <c r="BI6" s="99"/>
      <c r="BJ6" s="99"/>
      <c r="BK6" s="99"/>
      <c r="BL6" s="99"/>
      <c r="BM6" s="99"/>
    </row>
    <row r="7" spans="1:65" ht="21.75" customHeight="1">
      <c r="A7" s="63" t="s">
        <v>7</v>
      </c>
      <c r="B7" s="63">
        <f>'Evaluation globale'!B10</f>
        <v>0</v>
      </c>
      <c r="C7" s="131"/>
      <c r="D7" s="131"/>
      <c r="E7" s="131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9"/>
      <c r="BB7" s="99"/>
      <c r="BC7" s="99"/>
      <c r="BD7" s="99"/>
      <c r="BE7" s="99"/>
      <c r="BF7" s="99"/>
      <c r="BG7" s="99"/>
      <c r="BH7" s="99"/>
      <c r="BI7" s="99"/>
      <c r="BJ7" s="99"/>
      <c r="BK7" s="99"/>
      <c r="BL7" s="99"/>
      <c r="BM7" s="99"/>
    </row>
    <row r="8" spans="1:65" ht="19.5" customHeight="1">
      <c r="A8" s="63" t="s">
        <v>8</v>
      </c>
      <c r="B8" s="63">
        <f>'Evaluation globale'!B11</f>
        <v>0</v>
      </c>
      <c r="C8" s="131"/>
      <c r="D8" s="131"/>
      <c r="E8" s="131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99"/>
      <c r="AK8" s="99"/>
      <c r="AL8" s="99"/>
      <c r="AM8" s="99"/>
      <c r="AN8" s="99"/>
      <c r="AO8" s="99"/>
      <c r="AP8" s="99"/>
      <c r="AQ8" s="99"/>
      <c r="AR8" s="99"/>
      <c r="AS8" s="99"/>
      <c r="AT8" s="99"/>
      <c r="AU8" s="99"/>
      <c r="AV8" s="99"/>
      <c r="AW8" s="99"/>
      <c r="AX8" s="99"/>
      <c r="AY8" s="99"/>
      <c r="AZ8" s="99"/>
      <c r="BA8" s="99"/>
      <c r="BB8" s="99"/>
      <c r="BC8" s="99"/>
      <c r="BD8" s="99"/>
      <c r="BE8" s="99"/>
      <c r="BF8" s="99"/>
      <c r="BG8" s="99"/>
      <c r="BH8" s="99"/>
      <c r="BI8" s="99"/>
      <c r="BJ8" s="99"/>
      <c r="BK8" s="99"/>
      <c r="BL8" s="99"/>
      <c r="BM8" s="99"/>
    </row>
    <row r="9" spans="1:65">
      <c r="C9" s="66"/>
      <c r="D9" s="66"/>
      <c r="E9" s="66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99"/>
      <c r="AO9" s="99"/>
      <c r="AP9" s="99"/>
      <c r="AQ9" s="99"/>
      <c r="AR9" s="99"/>
      <c r="AS9" s="99"/>
      <c r="AT9" s="99"/>
      <c r="AU9" s="99"/>
      <c r="AV9" s="99"/>
      <c r="AW9" s="99"/>
      <c r="AX9" s="99"/>
      <c r="AY9" s="99"/>
      <c r="AZ9" s="99"/>
      <c r="BA9" s="99"/>
      <c r="BB9" s="99"/>
      <c r="BC9" s="99"/>
      <c r="BD9" s="99"/>
      <c r="BE9" s="99"/>
      <c r="BF9" s="99"/>
      <c r="BG9" s="99"/>
      <c r="BH9" s="99"/>
      <c r="BI9" s="99"/>
      <c r="BJ9" s="99"/>
      <c r="BK9" s="99"/>
      <c r="BL9" s="99"/>
      <c r="BM9" s="99"/>
    </row>
    <row r="10" spans="1:65" ht="14.4" thickBot="1">
      <c r="A10" s="62"/>
      <c r="B10" s="62"/>
      <c r="C10" s="62"/>
      <c r="D10" s="62"/>
      <c r="E10" s="62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99"/>
      <c r="BB10" s="99"/>
      <c r="BC10" s="99"/>
      <c r="BD10" s="99"/>
      <c r="BE10" s="99"/>
      <c r="BF10" s="99"/>
      <c r="BG10" s="99"/>
      <c r="BH10" s="99"/>
      <c r="BI10" s="99"/>
      <c r="BJ10" s="99"/>
      <c r="BK10" s="99"/>
      <c r="BL10" s="99"/>
      <c r="BM10" s="99"/>
    </row>
    <row r="11" spans="1:65" ht="27" customHeight="1" thickBot="1">
      <c r="A11" s="128" t="s">
        <v>48</v>
      </c>
      <c r="B11" s="128"/>
      <c r="C11" s="128"/>
      <c r="D11" s="128"/>
      <c r="E11" s="128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J11" s="99"/>
      <c r="AK11" s="99"/>
      <c r="AL11" s="99"/>
      <c r="AM11" s="99"/>
      <c r="AN11" s="99"/>
      <c r="AO11" s="99"/>
      <c r="AP11" s="99"/>
      <c r="AQ11" s="99"/>
      <c r="AR11" s="99"/>
      <c r="AS11" s="99"/>
      <c r="AT11" s="99"/>
      <c r="AU11" s="99"/>
      <c r="AV11" s="99"/>
      <c r="AW11" s="99"/>
      <c r="AX11" s="99"/>
      <c r="AY11" s="99"/>
      <c r="AZ11" s="99"/>
      <c r="BA11" s="99"/>
      <c r="BB11" s="99"/>
      <c r="BC11" s="99"/>
      <c r="BD11" s="99"/>
      <c r="BE11" s="99"/>
      <c r="BF11" s="99"/>
      <c r="BG11" s="99"/>
      <c r="BH11" s="99"/>
      <c r="BI11" s="99"/>
      <c r="BJ11" s="99"/>
      <c r="BK11" s="99"/>
      <c r="BL11" s="99"/>
      <c r="BM11" s="99"/>
    </row>
    <row r="12" spans="1:65" ht="15.6">
      <c r="A12" s="67" t="s">
        <v>12</v>
      </c>
      <c r="B12" s="68"/>
      <c r="C12" s="69" t="s">
        <v>13</v>
      </c>
      <c r="D12" s="69" t="s">
        <v>75</v>
      </c>
      <c r="E12" s="16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99"/>
      <c r="AO12" s="99"/>
      <c r="AP12" s="99"/>
      <c r="AQ12" s="99"/>
      <c r="AR12" s="99"/>
      <c r="AS12" s="99"/>
      <c r="AT12" s="99"/>
      <c r="AU12" s="99"/>
      <c r="AV12" s="99"/>
      <c r="AW12" s="99"/>
      <c r="AX12" s="99"/>
      <c r="AY12" s="99"/>
      <c r="AZ12" s="99"/>
      <c r="BA12" s="99"/>
      <c r="BB12" s="99"/>
      <c r="BC12" s="99"/>
      <c r="BD12" s="99"/>
      <c r="BE12" s="99"/>
      <c r="BF12" s="99"/>
      <c r="BG12" s="99"/>
      <c r="BH12" s="99"/>
      <c r="BI12" s="99"/>
      <c r="BJ12" s="99"/>
      <c r="BK12" s="99"/>
      <c r="BL12" s="99"/>
      <c r="BM12" s="99"/>
    </row>
    <row r="13" spans="1:65" s="101" customFormat="1" ht="21.6" customHeight="1">
      <c r="A13" s="60" t="s">
        <v>76</v>
      </c>
      <c r="B13" s="70"/>
      <c r="C13" s="71">
        <f>SUM(C14:C18)</f>
        <v>5</v>
      </c>
      <c r="D13" s="72">
        <f>E13/C13</f>
        <v>0</v>
      </c>
      <c r="E13" s="73">
        <f>SUM(E14:E18)</f>
        <v>0</v>
      </c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3"/>
      <c r="AT13" s="103"/>
      <c r="AU13" s="103"/>
      <c r="AV13" s="103"/>
      <c r="AW13" s="103"/>
      <c r="AX13" s="103"/>
      <c r="AY13" s="103"/>
      <c r="AZ13" s="103"/>
      <c r="BA13" s="103"/>
      <c r="BB13" s="103"/>
      <c r="BC13" s="103"/>
      <c r="BD13" s="103"/>
      <c r="BE13" s="103"/>
      <c r="BF13" s="103"/>
      <c r="BG13" s="103"/>
      <c r="BH13" s="103"/>
      <c r="BI13" s="103"/>
      <c r="BJ13" s="103"/>
      <c r="BK13" s="103"/>
      <c r="BL13" s="103"/>
      <c r="BM13" s="103"/>
    </row>
    <row r="14" spans="1:65" s="101" customFormat="1" ht="36.75" customHeight="1">
      <c r="A14" s="74" t="s">
        <v>77</v>
      </c>
      <c r="B14" s="75" t="s">
        <v>78</v>
      </c>
      <c r="C14" s="76">
        <v>0.5</v>
      </c>
      <c r="D14" s="77"/>
      <c r="E14" s="73">
        <f>D14*C14</f>
        <v>0</v>
      </c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J14" s="102"/>
      <c r="AK14" s="102"/>
      <c r="AL14" s="102"/>
      <c r="AM14" s="102"/>
      <c r="AN14" s="102"/>
      <c r="AO14" s="102"/>
      <c r="AP14" s="102"/>
      <c r="AQ14" s="102"/>
      <c r="AR14" s="102"/>
      <c r="AS14" s="102"/>
      <c r="AT14" s="102"/>
      <c r="AU14" s="102"/>
      <c r="AV14" s="102"/>
      <c r="AW14" s="102"/>
      <c r="AX14" s="102"/>
      <c r="AY14" s="102"/>
      <c r="AZ14" s="102"/>
      <c r="BA14" s="102"/>
      <c r="BB14" s="102"/>
      <c r="BC14" s="102"/>
      <c r="BD14" s="102"/>
      <c r="BE14" s="102"/>
      <c r="BF14" s="102"/>
      <c r="BG14" s="102"/>
      <c r="BH14" s="102"/>
      <c r="BI14" s="102"/>
      <c r="BJ14" s="102"/>
      <c r="BK14" s="102"/>
      <c r="BL14" s="102"/>
      <c r="BM14" s="102"/>
    </row>
    <row r="15" spans="1:65" s="101" customFormat="1" ht="72" customHeight="1">
      <c r="A15" s="74" t="s">
        <v>79</v>
      </c>
      <c r="B15" s="75" t="s">
        <v>80</v>
      </c>
      <c r="C15" s="76">
        <v>1</v>
      </c>
      <c r="D15" s="77"/>
      <c r="E15" s="73">
        <f>D15*C15</f>
        <v>0</v>
      </c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  <c r="AI15" s="102"/>
      <c r="AJ15" s="102"/>
      <c r="AK15" s="102"/>
      <c r="AL15" s="102"/>
      <c r="AM15" s="102"/>
      <c r="AN15" s="102"/>
      <c r="AO15" s="102"/>
      <c r="AP15" s="102"/>
      <c r="AQ15" s="102"/>
      <c r="AR15" s="102"/>
      <c r="AS15" s="102"/>
      <c r="AT15" s="102"/>
      <c r="AU15" s="102"/>
      <c r="AV15" s="102"/>
      <c r="AW15" s="102"/>
      <c r="AX15" s="102"/>
      <c r="AY15" s="102"/>
      <c r="AZ15" s="102"/>
      <c r="BA15" s="102"/>
      <c r="BB15" s="102"/>
      <c r="BC15" s="102"/>
      <c r="BD15" s="102"/>
      <c r="BE15" s="102"/>
      <c r="BF15" s="102"/>
      <c r="BG15" s="102"/>
      <c r="BH15" s="102"/>
      <c r="BI15" s="102"/>
      <c r="BJ15" s="102"/>
      <c r="BK15" s="102"/>
      <c r="BL15" s="102"/>
      <c r="BM15" s="102"/>
    </row>
    <row r="16" spans="1:65" s="101" customFormat="1" ht="21.75" customHeight="1">
      <c r="A16" s="74" t="s">
        <v>81</v>
      </c>
      <c r="B16" s="75" t="s">
        <v>82</v>
      </c>
      <c r="C16" s="76">
        <v>1</v>
      </c>
      <c r="D16" s="77"/>
      <c r="E16" s="73">
        <f>D16*C16</f>
        <v>0</v>
      </c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/>
      <c r="AJ16" s="102"/>
      <c r="AK16" s="102"/>
      <c r="AL16" s="102"/>
      <c r="AM16" s="102"/>
      <c r="AN16" s="102"/>
      <c r="AO16" s="102"/>
      <c r="AP16" s="102"/>
      <c r="AQ16" s="102"/>
      <c r="AR16" s="102"/>
      <c r="AS16" s="102"/>
      <c r="AT16" s="102"/>
      <c r="AU16" s="102"/>
      <c r="AV16" s="102"/>
      <c r="AW16" s="102"/>
      <c r="AX16" s="102"/>
      <c r="AY16" s="102"/>
      <c r="AZ16" s="102"/>
      <c r="BA16" s="102"/>
      <c r="BB16" s="102"/>
      <c r="BC16" s="102"/>
      <c r="BD16" s="102"/>
      <c r="BE16" s="102"/>
      <c r="BF16" s="102"/>
      <c r="BG16" s="102"/>
      <c r="BH16" s="102"/>
      <c r="BI16" s="102"/>
      <c r="BJ16" s="102"/>
      <c r="BK16" s="102"/>
      <c r="BL16" s="102"/>
      <c r="BM16" s="102"/>
    </row>
    <row r="17" spans="1:65" s="101" customFormat="1" ht="34.5" customHeight="1">
      <c r="A17" s="74" t="s">
        <v>83</v>
      </c>
      <c r="B17" s="75" t="s">
        <v>84</v>
      </c>
      <c r="C17" s="76">
        <v>1</v>
      </c>
      <c r="D17" s="77"/>
      <c r="E17" s="73">
        <f>D17*C17</f>
        <v>0</v>
      </c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AH17" s="102"/>
      <c r="AI17" s="102"/>
      <c r="AJ17" s="102"/>
      <c r="AK17" s="102"/>
      <c r="AL17" s="102"/>
      <c r="AM17" s="102"/>
      <c r="AN17" s="102"/>
      <c r="AO17" s="102"/>
      <c r="AP17" s="102"/>
      <c r="AQ17" s="102"/>
      <c r="AR17" s="102"/>
      <c r="AS17" s="102"/>
      <c r="AT17" s="102"/>
      <c r="AU17" s="102"/>
      <c r="AV17" s="102"/>
      <c r="AW17" s="102"/>
      <c r="AX17" s="102"/>
      <c r="AY17" s="102"/>
      <c r="AZ17" s="102"/>
      <c r="BA17" s="102"/>
      <c r="BB17" s="102"/>
      <c r="BC17" s="102"/>
      <c r="BD17" s="102"/>
      <c r="BE17" s="102"/>
      <c r="BF17" s="102"/>
      <c r="BG17" s="102"/>
      <c r="BH17" s="102"/>
      <c r="BI17" s="102"/>
      <c r="BJ17" s="102"/>
      <c r="BK17" s="102"/>
      <c r="BL17" s="102"/>
      <c r="BM17" s="102"/>
    </row>
    <row r="18" spans="1:65" s="101" customFormat="1" ht="23.25" customHeight="1">
      <c r="A18" s="74" t="s">
        <v>85</v>
      </c>
      <c r="B18" s="75" t="s">
        <v>49</v>
      </c>
      <c r="C18" s="76">
        <v>1.5</v>
      </c>
      <c r="D18" s="77"/>
      <c r="E18" s="73">
        <f>D18*C18</f>
        <v>0</v>
      </c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  <c r="AJ18" s="102"/>
      <c r="AK18" s="102"/>
      <c r="AL18" s="102"/>
      <c r="AM18" s="102"/>
      <c r="AN18" s="102"/>
      <c r="AO18" s="102"/>
      <c r="AP18" s="102"/>
      <c r="AQ18" s="102"/>
      <c r="AR18" s="102"/>
      <c r="AS18" s="102"/>
      <c r="AT18" s="102"/>
      <c r="AU18" s="102"/>
      <c r="AV18" s="102"/>
      <c r="AW18" s="102"/>
      <c r="AX18" s="102"/>
      <c r="AY18" s="102"/>
      <c r="AZ18" s="102"/>
      <c r="BA18" s="102"/>
      <c r="BB18" s="102"/>
      <c r="BC18" s="102"/>
      <c r="BD18" s="102"/>
      <c r="BE18" s="102"/>
      <c r="BF18" s="102"/>
      <c r="BG18" s="102"/>
      <c r="BH18" s="102"/>
      <c r="BI18" s="102"/>
      <c r="BJ18" s="102"/>
      <c r="BK18" s="102"/>
      <c r="BL18" s="102"/>
      <c r="BM18" s="102"/>
    </row>
    <row r="19" spans="1:65" s="101" customFormat="1" ht="20.399999999999999" customHeight="1">
      <c r="A19" s="60" t="s">
        <v>86</v>
      </c>
      <c r="B19" s="70"/>
      <c r="C19" s="71">
        <f>SUM(C20:C23)</f>
        <v>7</v>
      </c>
      <c r="D19" s="72">
        <f>E19/C19</f>
        <v>0</v>
      </c>
      <c r="E19" s="73">
        <f>SUM(E20:E23)</f>
        <v>0</v>
      </c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  <c r="AV19" s="103"/>
      <c r="AW19" s="103"/>
      <c r="AX19" s="103"/>
      <c r="AY19" s="103"/>
      <c r="AZ19" s="103"/>
      <c r="BA19" s="103"/>
      <c r="BB19" s="103"/>
      <c r="BC19" s="103"/>
      <c r="BD19" s="103"/>
      <c r="BE19" s="103"/>
      <c r="BF19" s="103"/>
      <c r="BG19" s="103"/>
      <c r="BH19" s="103"/>
      <c r="BI19" s="103"/>
      <c r="BJ19" s="103"/>
      <c r="BK19" s="103"/>
      <c r="BL19" s="103"/>
      <c r="BM19" s="103"/>
    </row>
    <row r="20" spans="1:65" s="101" customFormat="1" ht="45" customHeight="1">
      <c r="A20" s="74" t="s">
        <v>87</v>
      </c>
      <c r="B20" s="75" t="s">
        <v>88</v>
      </c>
      <c r="C20" s="76">
        <v>2</v>
      </c>
      <c r="D20" s="77"/>
      <c r="E20" s="73">
        <f>D20*C20</f>
        <v>0</v>
      </c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  <c r="AV20" s="103"/>
      <c r="AW20" s="103"/>
      <c r="AX20" s="103"/>
      <c r="AY20" s="103"/>
      <c r="AZ20" s="103"/>
      <c r="BA20" s="103"/>
      <c r="BB20" s="103"/>
      <c r="BC20" s="103"/>
      <c r="BD20" s="103"/>
      <c r="BE20" s="103"/>
      <c r="BF20" s="103"/>
      <c r="BG20" s="103"/>
      <c r="BH20" s="103"/>
      <c r="BI20" s="103"/>
      <c r="BJ20" s="103"/>
      <c r="BK20" s="103"/>
      <c r="BL20" s="103"/>
      <c r="BM20" s="103"/>
    </row>
    <row r="21" spans="1:65" s="101" customFormat="1" ht="52.5" customHeight="1">
      <c r="A21" s="74" t="s">
        <v>89</v>
      </c>
      <c r="B21" s="75" t="s">
        <v>90</v>
      </c>
      <c r="C21" s="76">
        <v>2</v>
      </c>
      <c r="D21" s="77"/>
      <c r="E21" s="73">
        <f>D21*C21</f>
        <v>0</v>
      </c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  <c r="AO21" s="103"/>
      <c r="AP21" s="103"/>
      <c r="AQ21" s="103"/>
      <c r="AR21" s="103"/>
      <c r="AS21" s="103"/>
      <c r="AT21" s="103"/>
      <c r="AU21" s="103"/>
      <c r="AV21" s="103"/>
      <c r="AW21" s="103"/>
      <c r="AX21" s="103"/>
      <c r="AY21" s="103"/>
      <c r="AZ21" s="103"/>
      <c r="BA21" s="103"/>
      <c r="BB21" s="103"/>
      <c r="BC21" s="103"/>
      <c r="BD21" s="103"/>
      <c r="BE21" s="103"/>
      <c r="BF21" s="103"/>
      <c r="BG21" s="103"/>
      <c r="BH21" s="103"/>
      <c r="BI21" s="103"/>
      <c r="BJ21" s="103"/>
      <c r="BK21" s="103"/>
      <c r="BL21" s="103"/>
      <c r="BM21" s="103"/>
    </row>
    <row r="22" spans="1:65" s="101" customFormat="1" ht="36.75" customHeight="1">
      <c r="A22" s="74" t="s">
        <v>91</v>
      </c>
      <c r="B22" s="75" t="s">
        <v>107</v>
      </c>
      <c r="C22" s="76">
        <v>2</v>
      </c>
      <c r="D22" s="77"/>
      <c r="E22" s="73">
        <f>D22*C22</f>
        <v>0</v>
      </c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  <c r="AQ22" s="103"/>
      <c r="AR22" s="103"/>
      <c r="AS22" s="103"/>
      <c r="AT22" s="103"/>
      <c r="AU22" s="103"/>
      <c r="AV22" s="103"/>
      <c r="AW22" s="103"/>
      <c r="AX22" s="103"/>
      <c r="AY22" s="103"/>
      <c r="AZ22" s="103"/>
      <c r="BA22" s="103"/>
      <c r="BB22" s="103"/>
      <c r="BC22" s="103"/>
      <c r="BD22" s="103"/>
      <c r="BE22" s="103"/>
      <c r="BF22" s="103"/>
      <c r="BG22" s="103"/>
      <c r="BH22" s="103"/>
      <c r="BI22" s="103"/>
      <c r="BJ22" s="103"/>
      <c r="BK22" s="103"/>
      <c r="BL22" s="103"/>
      <c r="BM22" s="103"/>
    </row>
    <row r="23" spans="1:65" s="101" customFormat="1" ht="33.75" customHeight="1">
      <c r="A23" s="74" t="s">
        <v>92</v>
      </c>
      <c r="B23" s="75" t="s">
        <v>93</v>
      </c>
      <c r="C23" s="76">
        <v>1</v>
      </c>
      <c r="D23" s="77"/>
      <c r="E23" s="73">
        <f>D23*C23</f>
        <v>0</v>
      </c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3"/>
      <c r="AI23" s="103"/>
      <c r="AJ23" s="103"/>
      <c r="AK23" s="103"/>
      <c r="AL23" s="103"/>
      <c r="AM23" s="103"/>
      <c r="AN23" s="103"/>
      <c r="AO23" s="103"/>
      <c r="AP23" s="103"/>
      <c r="AQ23" s="103"/>
      <c r="AR23" s="103"/>
      <c r="AS23" s="103"/>
      <c r="AT23" s="103"/>
      <c r="AU23" s="103"/>
      <c r="AV23" s="103"/>
      <c r="AW23" s="103"/>
      <c r="AX23" s="103"/>
      <c r="AY23" s="103"/>
      <c r="AZ23" s="103"/>
      <c r="BA23" s="103"/>
      <c r="BB23" s="103"/>
      <c r="BC23" s="103"/>
      <c r="BD23" s="103"/>
      <c r="BE23" s="103"/>
      <c r="BF23" s="103"/>
      <c r="BG23" s="103"/>
      <c r="BH23" s="103"/>
      <c r="BI23" s="103"/>
      <c r="BJ23" s="103"/>
      <c r="BK23" s="103"/>
      <c r="BL23" s="103"/>
      <c r="BM23" s="103"/>
    </row>
    <row r="24" spans="1:65" s="101" customFormat="1" ht="20.399999999999999" customHeight="1">
      <c r="A24" s="60" t="s">
        <v>50</v>
      </c>
      <c r="B24" s="70"/>
      <c r="C24" s="71">
        <f>SUM(C25:C26)</f>
        <v>4</v>
      </c>
      <c r="D24" s="72">
        <f>E24/C24</f>
        <v>0</v>
      </c>
      <c r="E24" s="73">
        <f>SUM(E25:E26)</f>
        <v>0</v>
      </c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3"/>
      <c r="AM24" s="103"/>
      <c r="AN24" s="103"/>
      <c r="AO24" s="103"/>
      <c r="AP24" s="103"/>
      <c r="AQ24" s="103"/>
      <c r="AR24" s="103"/>
      <c r="AS24" s="103"/>
      <c r="AT24" s="103"/>
      <c r="AU24" s="103"/>
      <c r="AV24" s="103"/>
      <c r="AW24" s="103"/>
      <c r="AX24" s="103"/>
      <c r="AY24" s="103"/>
      <c r="AZ24" s="103"/>
      <c r="BA24" s="103"/>
      <c r="BB24" s="103"/>
      <c r="BC24" s="103"/>
      <c r="BD24" s="103"/>
      <c r="BE24" s="103"/>
      <c r="BF24" s="103"/>
      <c r="BG24" s="103"/>
      <c r="BH24" s="103"/>
      <c r="BI24" s="103"/>
      <c r="BJ24" s="103"/>
      <c r="BK24" s="103"/>
      <c r="BL24" s="103"/>
      <c r="BM24" s="103"/>
    </row>
    <row r="25" spans="1:65" s="101" customFormat="1" ht="55.5" customHeight="1">
      <c r="A25" s="74" t="s">
        <v>94</v>
      </c>
      <c r="B25" s="75" t="s">
        <v>95</v>
      </c>
      <c r="C25" s="76">
        <v>2</v>
      </c>
      <c r="D25" s="77"/>
      <c r="E25" s="73">
        <f>D25*C25</f>
        <v>0</v>
      </c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03"/>
      <c r="AR25" s="103"/>
      <c r="AS25" s="103"/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  <c r="BD25" s="103"/>
      <c r="BE25" s="103"/>
      <c r="BF25" s="103"/>
      <c r="BG25" s="103"/>
      <c r="BH25" s="103"/>
      <c r="BI25" s="103"/>
      <c r="BJ25" s="103"/>
      <c r="BK25" s="103"/>
      <c r="BL25" s="103"/>
      <c r="BM25" s="103"/>
    </row>
    <row r="26" spans="1:65" s="101" customFormat="1" ht="63.75" customHeight="1">
      <c r="A26" s="74" t="s">
        <v>20</v>
      </c>
      <c r="B26" s="75" t="s">
        <v>108</v>
      </c>
      <c r="C26" s="76">
        <v>2</v>
      </c>
      <c r="D26" s="77"/>
      <c r="E26" s="73">
        <f>D26*C26</f>
        <v>0</v>
      </c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  <c r="AU26" s="103"/>
      <c r="AV26" s="103"/>
      <c r="AW26" s="103"/>
      <c r="AX26" s="103"/>
      <c r="AY26" s="103"/>
      <c r="AZ26" s="103"/>
      <c r="BA26" s="103"/>
      <c r="BB26" s="103"/>
      <c r="BC26" s="103"/>
      <c r="BD26" s="103"/>
      <c r="BE26" s="103"/>
      <c r="BF26" s="103"/>
      <c r="BG26" s="103"/>
      <c r="BH26" s="103"/>
      <c r="BI26" s="103"/>
      <c r="BJ26" s="103"/>
      <c r="BK26" s="103"/>
      <c r="BL26" s="103"/>
      <c r="BM26" s="103"/>
    </row>
    <row r="27" spans="1:65" s="101" customFormat="1" ht="19.95" customHeight="1">
      <c r="A27" s="60" t="s">
        <v>51</v>
      </c>
      <c r="B27" s="70"/>
      <c r="C27" s="71">
        <f>SUM(C28:C31)</f>
        <v>4</v>
      </c>
      <c r="D27" s="72">
        <f>E27/C27</f>
        <v>0</v>
      </c>
      <c r="E27" s="73">
        <f>SUM(E28:E31)</f>
        <v>0</v>
      </c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2"/>
      <c r="AI27" s="102"/>
      <c r="AJ27" s="102"/>
      <c r="AK27" s="102"/>
      <c r="AL27" s="102"/>
      <c r="AM27" s="102"/>
      <c r="AN27" s="102"/>
      <c r="AO27" s="102"/>
      <c r="AP27" s="102"/>
      <c r="AQ27" s="102"/>
      <c r="AR27" s="102"/>
      <c r="AS27" s="102"/>
      <c r="AT27" s="102"/>
      <c r="AU27" s="102"/>
      <c r="AV27" s="102"/>
      <c r="AW27" s="102"/>
      <c r="AX27" s="102"/>
      <c r="AY27" s="102"/>
      <c r="AZ27" s="102"/>
      <c r="BA27" s="102"/>
      <c r="BB27" s="102"/>
      <c r="BC27" s="102"/>
      <c r="BD27" s="102"/>
      <c r="BE27" s="102"/>
      <c r="BF27" s="102"/>
      <c r="BG27" s="102"/>
      <c r="BH27" s="102"/>
      <c r="BI27" s="102"/>
      <c r="BJ27" s="102"/>
      <c r="BK27" s="102"/>
      <c r="BL27" s="102"/>
      <c r="BM27" s="102"/>
    </row>
    <row r="28" spans="1:65" s="101" customFormat="1" ht="45.75" customHeight="1">
      <c r="A28" s="74" t="s">
        <v>52</v>
      </c>
      <c r="B28" s="75" t="s">
        <v>96</v>
      </c>
      <c r="C28" s="76">
        <v>1</v>
      </c>
      <c r="D28" s="77"/>
      <c r="E28" s="73">
        <f>D28*C28</f>
        <v>0</v>
      </c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2"/>
      <c r="Y28" s="102"/>
      <c r="Z28" s="102"/>
      <c r="AA28" s="102"/>
      <c r="AB28" s="102"/>
      <c r="AC28" s="102"/>
      <c r="AD28" s="102"/>
      <c r="AE28" s="102"/>
      <c r="AF28" s="102"/>
      <c r="AG28" s="102"/>
      <c r="AH28" s="102"/>
      <c r="AI28" s="102"/>
      <c r="AJ28" s="102"/>
      <c r="AK28" s="102"/>
      <c r="AL28" s="102"/>
      <c r="AM28" s="102"/>
      <c r="AN28" s="102"/>
      <c r="AO28" s="102"/>
      <c r="AP28" s="102"/>
      <c r="AQ28" s="102"/>
      <c r="AR28" s="102"/>
      <c r="AS28" s="102"/>
      <c r="AT28" s="102"/>
      <c r="AU28" s="102"/>
      <c r="AV28" s="102"/>
      <c r="AW28" s="102"/>
      <c r="AX28" s="102"/>
      <c r="AY28" s="102"/>
      <c r="AZ28" s="102"/>
      <c r="BA28" s="102"/>
      <c r="BB28" s="102"/>
      <c r="BC28" s="102"/>
      <c r="BD28" s="102"/>
      <c r="BE28" s="102"/>
      <c r="BF28" s="102"/>
      <c r="BG28" s="102"/>
      <c r="BH28" s="102"/>
      <c r="BI28" s="102"/>
      <c r="BJ28" s="102"/>
      <c r="BK28" s="102"/>
      <c r="BL28" s="102"/>
      <c r="BM28" s="102"/>
    </row>
    <row r="29" spans="1:65" s="101" customFormat="1" ht="59.25" customHeight="1">
      <c r="A29" s="74" t="s">
        <v>97</v>
      </c>
      <c r="B29" s="75" t="s">
        <v>98</v>
      </c>
      <c r="C29" s="76">
        <v>1</v>
      </c>
      <c r="D29" s="77"/>
      <c r="E29" s="73">
        <f>D29*C29</f>
        <v>0</v>
      </c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Y29" s="102"/>
      <c r="Z29" s="102"/>
      <c r="AA29" s="102"/>
      <c r="AB29" s="102"/>
      <c r="AC29" s="102"/>
      <c r="AD29" s="102"/>
      <c r="AE29" s="102"/>
      <c r="AF29" s="102"/>
      <c r="AG29" s="102"/>
      <c r="AH29" s="102"/>
      <c r="AI29" s="102"/>
      <c r="AJ29" s="102"/>
      <c r="AK29" s="102"/>
      <c r="AL29" s="102"/>
      <c r="AM29" s="102"/>
      <c r="AN29" s="102"/>
      <c r="AO29" s="102"/>
      <c r="AP29" s="102"/>
      <c r="AQ29" s="102"/>
      <c r="AR29" s="102"/>
      <c r="AS29" s="102"/>
      <c r="AT29" s="102"/>
      <c r="AU29" s="102"/>
      <c r="AV29" s="102"/>
      <c r="AW29" s="102"/>
      <c r="AX29" s="102"/>
      <c r="AY29" s="102"/>
      <c r="AZ29" s="102"/>
      <c r="BA29" s="102"/>
      <c r="BB29" s="102"/>
      <c r="BC29" s="102"/>
      <c r="BD29" s="102"/>
      <c r="BE29" s="102"/>
      <c r="BF29" s="102"/>
      <c r="BG29" s="102"/>
      <c r="BH29" s="102"/>
      <c r="BI29" s="102"/>
      <c r="BJ29" s="102"/>
      <c r="BK29" s="102"/>
      <c r="BL29" s="102"/>
      <c r="BM29" s="102"/>
    </row>
    <row r="30" spans="1:65" s="101" customFormat="1" ht="39" customHeight="1">
      <c r="A30" s="74" t="s">
        <v>99</v>
      </c>
      <c r="B30" s="75" t="s">
        <v>100</v>
      </c>
      <c r="C30" s="76">
        <v>1</v>
      </c>
      <c r="D30" s="77"/>
      <c r="E30" s="73">
        <f>D30*C30</f>
        <v>0</v>
      </c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  <c r="AG30" s="102"/>
      <c r="AH30" s="102"/>
      <c r="AI30" s="102"/>
      <c r="AJ30" s="102"/>
      <c r="AK30" s="102"/>
      <c r="AL30" s="102"/>
      <c r="AM30" s="102"/>
      <c r="AN30" s="102"/>
      <c r="AO30" s="102"/>
      <c r="AP30" s="102"/>
      <c r="AQ30" s="102"/>
      <c r="AR30" s="102"/>
      <c r="AS30" s="102"/>
      <c r="AT30" s="102"/>
      <c r="AU30" s="102"/>
      <c r="AV30" s="102"/>
      <c r="AW30" s="102"/>
      <c r="AX30" s="102"/>
      <c r="AY30" s="102"/>
      <c r="AZ30" s="102"/>
      <c r="BA30" s="102"/>
      <c r="BB30" s="102"/>
      <c r="BC30" s="102"/>
      <c r="BD30" s="102"/>
      <c r="BE30" s="102"/>
      <c r="BF30" s="102"/>
      <c r="BG30" s="102"/>
      <c r="BH30" s="102"/>
      <c r="BI30" s="102"/>
      <c r="BJ30" s="102"/>
      <c r="BK30" s="102"/>
      <c r="BL30" s="102"/>
      <c r="BM30" s="102"/>
    </row>
    <row r="31" spans="1:65" s="101" customFormat="1" ht="41.25" customHeight="1">
      <c r="A31" s="74" t="s">
        <v>101</v>
      </c>
      <c r="B31" s="75" t="s">
        <v>102</v>
      </c>
      <c r="C31" s="76">
        <v>1</v>
      </c>
      <c r="D31" s="77"/>
      <c r="E31" s="73">
        <f>D31*C31</f>
        <v>0</v>
      </c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  <c r="AH31" s="102"/>
      <c r="AI31" s="102"/>
      <c r="AJ31" s="102"/>
      <c r="AK31" s="102"/>
      <c r="AL31" s="102"/>
      <c r="AM31" s="102"/>
      <c r="AN31" s="102"/>
      <c r="AO31" s="102"/>
      <c r="AP31" s="102"/>
      <c r="AQ31" s="102"/>
      <c r="AR31" s="102"/>
      <c r="AS31" s="102"/>
      <c r="AT31" s="102"/>
      <c r="AU31" s="102"/>
      <c r="AV31" s="102"/>
      <c r="AW31" s="102"/>
      <c r="AX31" s="102"/>
      <c r="AY31" s="102"/>
      <c r="AZ31" s="102"/>
      <c r="BA31" s="102"/>
      <c r="BB31" s="102"/>
      <c r="BC31" s="102"/>
      <c r="BD31" s="102"/>
      <c r="BE31" s="102"/>
      <c r="BF31" s="102"/>
      <c r="BG31" s="102"/>
      <c r="BH31" s="102"/>
      <c r="BI31" s="102"/>
      <c r="BJ31" s="102"/>
      <c r="BK31" s="102"/>
      <c r="BL31" s="102"/>
      <c r="BM31" s="102"/>
    </row>
    <row r="32" spans="1:65" s="101" customFormat="1" ht="18.600000000000001" customHeight="1" thickBot="1">
      <c r="A32" s="78"/>
      <c r="B32" s="79"/>
      <c r="C32" s="80">
        <f>SUM(C14:C18)+SUM(C25:C26)+SUM(C28:C31)+SUM(C20:C23)</f>
        <v>20</v>
      </c>
      <c r="D32" s="81">
        <f>E32/C32</f>
        <v>0</v>
      </c>
      <c r="E32" s="82">
        <f>SUM(E14:E18)+SUM(E25:E26)+SUM(E28:E31)+SUM(E20:E23)</f>
        <v>0</v>
      </c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2"/>
      <c r="AN32" s="102"/>
      <c r="AO32" s="102"/>
      <c r="AP32" s="102"/>
      <c r="AQ32" s="102"/>
      <c r="AR32" s="102"/>
      <c r="AS32" s="102"/>
      <c r="AT32" s="102"/>
      <c r="AU32" s="102"/>
      <c r="AV32" s="102"/>
      <c r="AW32" s="102"/>
      <c r="AX32" s="102"/>
      <c r="AY32" s="102"/>
      <c r="AZ32" s="102"/>
      <c r="BA32" s="102"/>
      <c r="BB32" s="102"/>
      <c r="BC32" s="102"/>
      <c r="BD32" s="102"/>
      <c r="BE32" s="102"/>
      <c r="BF32" s="102"/>
      <c r="BG32" s="102"/>
      <c r="BH32" s="102"/>
      <c r="BI32" s="102"/>
      <c r="BJ32" s="102"/>
      <c r="BK32" s="102"/>
      <c r="BL32" s="102"/>
      <c r="BM32" s="102"/>
    </row>
    <row r="33" spans="1:65" s="101" customFormat="1" ht="42" customHeight="1" thickBot="1">
      <c r="A33" s="83" t="s">
        <v>103</v>
      </c>
      <c r="B33" s="84" t="s">
        <v>104</v>
      </c>
      <c r="C33" s="85"/>
      <c r="D33" s="86">
        <v>0</v>
      </c>
      <c r="E33" s="87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2"/>
      <c r="AN33" s="102"/>
      <c r="AO33" s="102"/>
      <c r="AP33" s="102"/>
      <c r="AQ33" s="102"/>
      <c r="AR33" s="102"/>
      <c r="AS33" s="102"/>
      <c r="AT33" s="102"/>
      <c r="AU33" s="102"/>
      <c r="AV33" s="102"/>
      <c r="AW33" s="102"/>
      <c r="AX33" s="102"/>
      <c r="AY33" s="102"/>
      <c r="AZ33" s="102"/>
      <c r="BA33" s="102"/>
      <c r="BB33" s="102"/>
      <c r="BC33" s="102"/>
      <c r="BD33" s="102"/>
      <c r="BE33" s="102"/>
      <c r="BF33" s="102"/>
      <c r="BG33" s="102"/>
      <c r="BH33" s="102"/>
      <c r="BI33" s="102"/>
      <c r="BJ33" s="102"/>
      <c r="BK33" s="102"/>
      <c r="BL33" s="102"/>
      <c r="BM33" s="102"/>
    </row>
    <row r="34" spans="1:65" s="101" customFormat="1" ht="30.75" customHeight="1" thickBot="1">
      <c r="A34" s="83" t="s">
        <v>105</v>
      </c>
      <c r="B34" s="84" t="s">
        <v>106</v>
      </c>
      <c r="C34" s="88"/>
      <c r="D34" s="89">
        <v>0</v>
      </c>
      <c r="E34" s="90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2"/>
      <c r="AN34" s="102"/>
      <c r="AO34" s="102"/>
      <c r="AP34" s="102"/>
      <c r="AQ34" s="102"/>
      <c r="AR34" s="102"/>
      <c r="AS34" s="102"/>
      <c r="AT34" s="102"/>
      <c r="AU34" s="102"/>
      <c r="AV34" s="102"/>
      <c r="AW34" s="102"/>
      <c r="AX34" s="102"/>
      <c r="AY34" s="102"/>
      <c r="AZ34" s="102"/>
      <c r="BA34" s="102"/>
      <c r="BB34" s="102"/>
      <c r="BC34" s="102"/>
      <c r="BD34" s="102"/>
      <c r="BE34" s="102"/>
      <c r="BF34" s="102"/>
      <c r="BG34" s="102"/>
      <c r="BH34" s="102"/>
      <c r="BI34" s="102"/>
      <c r="BJ34" s="102"/>
      <c r="BK34" s="102"/>
      <c r="BL34" s="102"/>
      <c r="BM34" s="102"/>
    </row>
    <row r="35" spans="1:65" ht="27.75" customHeight="1" thickBot="1">
      <c r="A35" s="54" t="s">
        <v>53</v>
      </c>
      <c r="B35" s="54"/>
      <c r="C35" s="113">
        <f>D32 + D33 + D34</f>
        <v>0</v>
      </c>
      <c r="D35" s="113"/>
      <c r="E35" s="113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  <c r="AL35" s="99"/>
      <c r="AM35" s="99"/>
      <c r="AN35" s="99"/>
      <c r="AO35" s="99"/>
      <c r="AP35" s="99"/>
      <c r="AQ35" s="99"/>
      <c r="AR35" s="99"/>
      <c r="AS35" s="99"/>
      <c r="AT35" s="99"/>
      <c r="AU35" s="99"/>
      <c r="AV35" s="99"/>
      <c r="AW35" s="99"/>
      <c r="AX35" s="99"/>
      <c r="AY35" s="99"/>
      <c r="AZ35" s="99"/>
      <c r="BA35" s="99"/>
      <c r="BB35" s="99"/>
      <c r="BC35" s="99"/>
      <c r="BD35" s="99"/>
      <c r="BE35" s="99"/>
      <c r="BF35" s="99"/>
      <c r="BG35" s="99"/>
      <c r="BH35" s="99"/>
      <c r="BI35" s="99"/>
      <c r="BJ35" s="99"/>
      <c r="BK35" s="99"/>
      <c r="BL35" s="99"/>
      <c r="BM35" s="99"/>
    </row>
    <row r="36" spans="1:65" ht="15">
      <c r="A36" s="91"/>
      <c r="B36" s="91"/>
      <c r="C36" s="92"/>
      <c r="D36" s="93"/>
      <c r="E36" s="93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99"/>
      <c r="AN36" s="99"/>
      <c r="AO36" s="99"/>
      <c r="AP36" s="99"/>
      <c r="AQ36" s="99"/>
      <c r="AR36" s="99"/>
      <c r="AS36" s="99"/>
      <c r="AT36" s="99"/>
      <c r="AU36" s="99"/>
      <c r="AV36" s="99"/>
      <c r="AW36" s="99"/>
      <c r="AX36" s="99"/>
      <c r="AY36" s="99"/>
      <c r="AZ36" s="99"/>
      <c r="BA36" s="99"/>
      <c r="BB36" s="99"/>
      <c r="BC36" s="99"/>
      <c r="BD36" s="99"/>
      <c r="BE36" s="99"/>
      <c r="BF36" s="99"/>
      <c r="BG36" s="99"/>
      <c r="BH36" s="99"/>
      <c r="BI36" s="99"/>
      <c r="BJ36" s="99"/>
      <c r="BK36" s="99"/>
      <c r="BL36" s="99"/>
      <c r="BM36" s="99"/>
    </row>
    <row r="37" spans="1:65" ht="15.6" thickBot="1">
      <c r="A37" s="94"/>
      <c r="B37" s="94"/>
      <c r="C37" s="93"/>
      <c r="D37" s="93"/>
      <c r="E37" s="93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99"/>
      <c r="AJ37" s="99"/>
      <c r="AK37" s="99"/>
      <c r="AL37" s="99"/>
      <c r="AM37" s="99"/>
      <c r="AN37" s="99"/>
      <c r="AO37" s="99"/>
      <c r="AP37" s="99"/>
      <c r="AQ37" s="99"/>
      <c r="AR37" s="99"/>
      <c r="AS37" s="99"/>
      <c r="AT37" s="99"/>
      <c r="AU37" s="99"/>
      <c r="AV37" s="99"/>
      <c r="AW37" s="99"/>
      <c r="AX37" s="99"/>
      <c r="AY37" s="99"/>
      <c r="AZ37" s="99"/>
      <c r="BA37" s="99"/>
      <c r="BB37" s="99"/>
      <c r="BC37" s="99"/>
      <c r="BD37" s="99"/>
      <c r="BE37" s="99"/>
      <c r="BF37" s="99"/>
      <c r="BG37" s="99"/>
      <c r="BH37" s="99"/>
      <c r="BI37" s="99"/>
      <c r="BJ37" s="99"/>
      <c r="BK37" s="99"/>
      <c r="BL37" s="99"/>
      <c r="BM37" s="99"/>
    </row>
    <row r="38" spans="1:65" ht="15.6">
      <c r="A38" s="95" t="s">
        <v>28</v>
      </c>
      <c r="B38" s="96"/>
      <c r="C38" s="97"/>
      <c r="D38" s="97"/>
      <c r="E38" s="98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99"/>
      <c r="AL38" s="99"/>
      <c r="AM38" s="99"/>
      <c r="AN38" s="99"/>
      <c r="AO38" s="99"/>
      <c r="AP38" s="99"/>
      <c r="AQ38" s="99"/>
      <c r="AR38" s="99"/>
      <c r="AS38" s="99"/>
      <c r="AT38" s="99"/>
      <c r="AU38" s="99"/>
      <c r="AV38" s="99"/>
      <c r="AW38" s="99"/>
      <c r="AX38" s="99"/>
      <c r="AY38" s="99"/>
      <c r="AZ38" s="99"/>
      <c r="BA38" s="99"/>
      <c r="BB38" s="99"/>
      <c r="BC38" s="99"/>
      <c r="BD38" s="99"/>
      <c r="BE38" s="99"/>
      <c r="BF38" s="99"/>
      <c r="BG38" s="99"/>
      <c r="BH38" s="99"/>
      <c r="BI38" s="99"/>
      <c r="BJ38" s="99"/>
      <c r="BK38" s="99"/>
      <c r="BL38" s="99"/>
      <c r="BM38" s="99"/>
    </row>
    <row r="39" spans="1:65" ht="63" customHeight="1" thickBot="1">
      <c r="A39" s="114"/>
      <c r="B39" s="114"/>
      <c r="C39" s="114"/>
      <c r="D39" s="114"/>
      <c r="E39" s="114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J39" s="99"/>
      <c r="AK39" s="99"/>
      <c r="AL39" s="99"/>
      <c r="AM39" s="99"/>
      <c r="AN39" s="99"/>
      <c r="AO39" s="99"/>
      <c r="AP39" s="99"/>
      <c r="AQ39" s="99"/>
      <c r="AR39" s="99"/>
      <c r="AS39" s="99"/>
      <c r="AT39" s="99"/>
      <c r="AU39" s="99"/>
      <c r="AV39" s="99"/>
      <c r="AW39" s="99"/>
      <c r="AX39" s="99"/>
      <c r="AY39" s="99"/>
      <c r="AZ39" s="99"/>
      <c r="BA39" s="99"/>
      <c r="BB39" s="99"/>
      <c r="BC39" s="99"/>
      <c r="BD39" s="99"/>
      <c r="BE39" s="99"/>
      <c r="BF39" s="99"/>
      <c r="BG39" s="99"/>
      <c r="BH39" s="99"/>
      <c r="BI39" s="99"/>
      <c r="BJ39" s="99"/>
      <c r="BK39" s="99"/>
      <c r="BL39" s="99"/>
      <c r="BM39" s="99"/>
    </row>
    <row r="40" spans="1:65">
      <c r="A40" s="100"/>
      <c r="B40" s="100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99"/>
      <c r="AH40" s="99"/>
      <c r="AI40" s="99"/>
      <c r="AJ40" s="99"/>
      <c r="AK40" s="99"/>
      <c r="AL40" s="99"/>
      <c r="AM40" s="99"/>
      <c r="AN40" s="99"/>
      <c r="AO40" s="99"/>
      <c r="AP40" s="99"/>
      <c r="AQ40" s="99"/>
      <c r="AR40" s="99"/>
      <c r="AS40" s="99"/>
      <c r="AT40" s="99"/>
      <c r="AU40" s="99"/>
      <c r="AV40" s="99"/>
      <c r="AW40" s="99"/>
      <c r="AX40" s="99"/>
      <c r="AY40" s="99"/>
      <c r="AZ40" s="99"/>
      <c r="BA40" s="99"/>
      <c r="BB40" s="99"/>
      <c r="BC40" s="99"/>
      <c r="BD40" s="99"/>
      <c r="BE40" s="99"/>
      <c r="BF40" s="99"/>
      <c r="BG40" s="99"/>
      <c r="BH40" s="99"/>
      <c r="BI40" s="99"/>
      <c r="BJ40" s="99"/>
      <c r="BK40" s="99"/>
      <c r="BL40" s="99"/>
      <c r="BM40" s="99"/>
    </row>
  </sheetData>
  <mergeCells count="8">
    <mergeCell ref="A11:E11"/>
    <mergeCell ref="C35:E35"/>
    <mergeCell ref="A39:E39"/>
    <mergeCell ref="A1:E1"/>
    <mergeCell ref="C3:E3"/>
    <mergeCell ref="C4:E4"/>
    <mergeCell ref="C7:E7"/>
    <mergeCell ref="C8:E8"/>
  </mergeCells>
  <printOptions horizontalCentered="1" verticalCentered="1"/>
  <pageMargins left="0" right="0" top="0.43307086614173229" bottom="0.82677165354330717" header="0.19685039370078741" footer="0.39370078740157483"/>
  <pageSetup paperSize="9" scale="66" pageOrder="overThenDown" orientation="portrait" r:id="rId1"/>
  <headerFooter>
    <oddHeader>&amp;RUBS - IUT de Vannes Dept Informatique</oddHeader>
    <oddFooter xml:space="preserve">&amp;LAnnée 2024-2025&amp;CPage 3&amp;R&amp;D 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1A31B-DBC6-4961-A871-B495770733DD}">
  <sheetPr>
    <pageSetUpPr fitToPage="1"/>
  </sheetPr>
  <dimension ref="A1:BM40"/>
  <sheetViews>
    <sheetView zoomScale="80" zoomScaleNormal="80" zoomScalePageLayoutView="80" workbookViewId="0">
      <selection sqref="A1:E1"/>
    </sheetView>
  </sheetViews>
  <sheetFormatPr baseColWidth="10" defaultColWidth="11" defaultRowHeight="13.8"/>
  <cols>
    <col min="1" max="2" width="41.69921875" style="111" customWidth="1"/>
    <col min="3" max="3" width="9.5" style="111" customWidth="1"/>
    <col min="4" max="4" width="14.69921875" style="111" customWidth="1"/>
    <col min="5" max="5" width="6" style="111" customWidth="1"/>
    <col min="6" max="65" width="10.09765625" style="111" customWidth="1"/>
    <col min="66" max="16384" width="11" style="111"/>
  </cols>
  <sheetData>
    <row r="1" spans="1:65" ht="22.8">
      <c r="A1" s="129" t="s">
        <v>122</v>
      </c>
      <c r="B1" s="129"/>
      <c r="C1" s="129"/>
      <c r="D1" s="129"/>
      <c r="E1" s="12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99"/>
      <c r="AP1" s="99"/>
      <c r="AQ1" s="99"/>
      <c r="AR1" s="99"/>
      <c r="AS1" s="99"/>
      <c r="AT1" s="99"/>
      <c r="AU1" s="99"/>
      <c r="AV1" s="99"/>
      <c r="AW1" s="99"/>
      <c r="AX1" s="99"/>
      <c r="AY1" s="99"/>
      <c r="AZ1" s="99"/>
      <c r="BA1" s="99"/>
      <c r="BB1" s="99"/>
      <c r="BC1" s="99"/>
      <c r="BD1" s="99"/>
      <c r="BE1" s="99"/>
      <c r="BF1" s="99"/>
      <c r="BG1" s="99"/>
      <c r="BH1" s="99"/>
      <c r="BI1" s="99"/>
      <c r="BJ1" s="99"/>
      <c r="BK1" s="99"/>
      <c r="BL1" s="99"/>
      <c r="BM1" s="99"/>
    </row>
    <row r="2" spans="1:65">
      <c r="A2" s="62"/>
      <c r="B2" s="62"/>
      <c r="C2" s="62"/>
      <c r="D2" s="62"/>
      <c r="E2" s="62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99"/>
      <c r="AO2" s="99"/>
      <c r="AP2" s="99"/>
      <c r="AQ2" s="99"/>
      <c r="AR2" s="99"/>
      <c r="AS2" s="99"/>
      <c r="AT2" s="99"/>
      <c r="AU2" s="99"/>
      <c r="AV2" s="99"/>
      <c r="AW2" s="99"/>
      <c r="AX2" s="99"/>
      <c r="AY2" s="99"/>
      <c r="AZ2" s="99"/>
      <c r="BA2" s="99"/>
      <c r="BB2" s="99"/>
      <c r="BC2" s="99"/>
      <c r="BD2" s="99"/>
      <c r="BE2" s="99"/>
      <c r="BF2" s="99"/>
      <c r="BG2" s="99"/>
      <c r="BH2" s="99"/>
      <c r="BI2" s="99"/>
      <c r="BJ2" s="99"/>
      <c r="BK2" s="99"/>
      <c r="BL2" s="99"/>
      <c r="BM2" s="99"/>
    </row>
    <row r="3" spans="1:65" ht="15.6">
      <c r="A3" s="63" t="s">
        <v>123</v>
      </c>
      <c r="B3" s="63"/>
      <c r="C3" s="130" t="str">
        <f>'Evaluation globale'!C3</f>
        <v>Nom Prénom</v>
      </c>
      <c r="D3" s="130"/>
      <c r="E3" s="130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99"/>
      <c r="AM3" s="99"/>
      <c r="AN3" s="99"/>
      <c r="AO3" s="99"/>
      <c r="AP3" s="99"/>
      <c r="AQ3" s="99"/>
      <c r="AR3" s="99"/>
      <c r="AS3" s="99"/>
      <c r="AT3" s="99"/>
      <c r="AU3" s="99"/>
      <c r="AV3" s="99"/>
      <c r="AW3" s="99"/>
      <c r="AX3" s="99"/>
      <c r="AY3" s="99"/>
      <c r="AZ3" s="99"/>
      <c r="BA3" s="99"/>
      <c r="BB3" s="99"/>
      <c r="BC3" s="99"/>
      <c r="BD3" s="99"/>
      <c r="BE3" s="99"/>
      <c r="BF3" s="99"/>
      <c r="BG3" s="99"/>
      <c r="BH3" s="99"/>
      <c r="BI3" s="99"/>
      <c r="BJ3" s="99"/>
      <c r="BK3" s="99"/>
      <c r="BL3" s="99"/>
      <c r="BM3" s="99"/>
    </row>
    <row r="4" spans="1:65" ht="15">
      <c r="A4" s="63" t="s">
        <v>124</v>
      </c>
      <c r="B4" s="63">
        <f>'Evaluation globale'!B6</f>
        <v>0</v>
      </c>
      <c r="C4" s="131"/>
      <c r="D4" s="131"/>
      <c r="E4" s="131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</row>
    <row r="5" spans="1:65" ht="16.2" thickBot="1">
      <c r="A5" s="63" t="s">
        <v>125</v>
      </c>
      <c r="B5" s="63">
        <f>'Evaluation globale'!B7</f>
        <v>0</v>
      </c>
      <c r="C5" s="64"/>
      <c r="D5" s="105" t="s">
        <v>74</v>
      </c>
      <c r="E5" s="65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99"/>
      <c r="AI5" s="99"/>
      <c r="AJ5" s="99"/>
      <c r="AK5" s="99"/>
      <c r="AL5" s="99"/>
      <c r="AM5" s="99"/>
      <c r="AN5" s="99"/>
      <c r="AO5" s="99"/>
      <c r="AP5" s="99"/>
      <c r="AQ5" s="99"/>
      <c r="AR5" s="99"/>
      <c r="AS5" s="99"/>
      <c r="AT5" s="99"/>
      <c r="AU5" s="99"/>
      <c r="AV5" s="99"/>
      <c r="AW5" s="99"/>
      <c r="AX5" s="99"/>
      <c r="AY5" s="99"/>
      <c r="AZ5" s="99"/>
      <c r="BA5" s="99"/>
      <c r="BB5" s="99"/>
      <c r="BC5" s="99"/>
      <c r="BD5" s="99"/>
      <c r="BE5" s="99"/>
      <c r="BF5" s="99"/>
      <c r="BG5" s="99"/>
      <c r="BH5" s="99"/>
      <c r="BI5" s="99"/>
      <c r="BJ5" s="99"/>
      <c r="BK5" s="99"/>
      <c r="BL5" s="99"/>
      <c r="BM5" s="99"/>
    </row>
    <row r="6" spans="1:65" ht="17.25" customHeight="1" thickBot="1">
      <c r="A6" s="63"/>
      <c r="B6" s="63"/>
      <c r="C6" s="64"/>
      <c r="D6" s="109" t="s">
        <v>120</v>
      </c>
      <c r="E6" s="106">
        <f>'Evaluation globale'!E8</f>
        <v>0</v>
      </c>
      <c r="F6" s="104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  <c r="AK6" s="99"/>
      <c r="AL6" s="99"/>
      <c r="AM6" s="99"/>
      <c r="AN6" s="99"/>
      <c r="AO6" s="99"/>
      <c r="AP6" s="99"/>
      <c r="AQ6" s="99"/>
      <c r="AR6" s="99"/>
      <c r="AS6" s="99"/>
      <c r="AT6" s="99"/>
      <c r="AU6" s="99"/>
      <c r="AV6" s="99"/>
      <c r="AW6" s="99"/>
      <c r="AX6" s="99"/>
      <c r="AY6" s="99"/>
      <c r="AZ6" s="99"/>
      <c r="BA6" s="99"/>
      <c r="BB6" s="99"/>
      <c r="BC6" s="99"/>
      <c r="BD6" s="99"/>
      <c r="BE6" s="99"/>
      <c r="BF6" s="99"/>
      <c r="BG6" s="99"/>
      <c r="BH6" s="99"/>
      <c r="BI6" s="99"/>
      <c r="BJ6" s="99"/>
      <c r="BK6" s="99"/>
      <c r="BL6" s="99"/>
      <c r="BM6" s="99"/>
    </row>
    <row r="7" spans="1:65" ht="21.75" customHeight="1">
      <c r="A7" s="63" t="s">
        <v>126</v>
      </c>
      <c r="B7" s="63">
        <f>'Evaluation globale'!B10</f>
        <v>0</v>
      </c>
      <c r="C7" s="131"/>
      <c r="D7" s="131"/>
      <c r="E7" s="131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9"/>
      <c r="BB7" s="99"/>
      <c r="BC7" s="99"/>
      <c r="BD7" s="99"/>
      <c r="BE7" s="99"/>
      <c r="BF7" s="99"/>
      <c r="BG7" s="99"/>
      <c r="BH7" s="99"/>
      <c r="BI7" s="99"/>
      <c r="BJ7" s="99"/>
      <c r="BK7" s="99"/>
      <c r="BL7" s="99"/>
      <c r="BM7" s="99"/>
    </row>
    <row r="8" spans="1:65" ht="19.5" customHeight="1">
      <c r="A8" s="63" t="s">
        <v>127</v>
      </c>
      <c r="B8" s="63">
        <f>'Evaluation globale'!B11</f>
        <v>0</v>
      </c>
      <c r="C8" s="131"/>
      <c r="D8" s="131"/>
      <c r="E8" s="131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99"/>
      <c r="AK8" s="99"/>
      <c r="AL8" s="99"/>
      <c r="AM8" s="99"/>
      <c r="AN8" s="99"/>
      <c r="AO8" s="99"/>
      <c r="AP8" s="99"/>
      <c r="AQ8" s="99"/>
      <c r="AR8" s="99"/>
      <c r="AS8" s="99"/>
      <c r="AT8" s="99"/>
      <c r="AU8" s="99"/>
      <c r="AV8" s="99"/>
      <c r="AW8" s="99"/>
      <c r="AX8" s="99"/>
      <c r="AY8" s="99"/>
      <c r="AZ8" s="99"/>
      <c r="BA8" s="99"/>
      <c r="BB8" s="99"/>
      <c r="BC8" s="99"/>
      <c r="BD8" s="99"/>
      <c r="BE8" s="99"/>
      <c r="BF8" s="99"/>
      <c r="BG8" s="99"/>
      <c r="BH8" s="99"/>
      <c r="BI8" s="99"/>
      <c r="BJ8" s="99"/>
      <c r="BK8" s="99"/>
      <c r="BL8" s="99"/>
      <c r="BM8" s="99"/>
    </row>
    <row r="9" spans="1:65">
      <c r="C9" s="66"/>
      <c r="D9" s="66"/>
      <c r="E9" s="66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99"/>
      <c r="AO9" s="99"/>
      <c r="AP9" s="99"/>
      <c r="AQ9" s="99"/>
      <c r="AR9" s="99"/>
      <c r="AS9" s="99"/>
      <c r="AT9" s="99"/>
      <c r="AU9" s="99"/>
      <c r="AV9" s="99"/>
      <c r="AW9" s="99"/>
      <c r="AX9" s="99"/>
      <c r="AY9" s="99"/>
      <c r="AZ9" s="99"/>
      <c r="BA9" s="99"/>
      <c r="BB9" s="99"/>
      <c r="BC9" s="99"/>
      <c r="BD9" s="99"/>
      <c r="BE9" s="99"/>
      <c r="BF9" s="99"/>
      <c r="BG9" s="99"/>
      <c r="BH9" s="99"/>
      <c r="BI9" s="99"/>
      <c r="BJ9" s="99"/>
      <c r="BK9" s="99"/>
      <c r="BL9" s="99"/>
      <c r="BM9" s="99"/>
    </row>
    <row r="10" spans="1:65" ht="14.4" thickBot="1">
      <c r="A10" s="62"/>
      <c r="B10" s="62"/>
      <c r="C10" s="62"/>
      <c r="D10" s="62"/>
      <c r="E10" s="62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99"/>
      <c r="BB10" s="99"/>
      <c r="BC10" s="99"/>
      <c r="BD10" s="99"/>
      <c r="BE10" s="99"/>
      <c r="BF10" s="99"/>
      <c r="BG10" s="99"/>
      <c r="BH10" s="99"/>
      <c r="BI10" s="99"/>
      <c r="BJ10" s="99"/>
      <c r="BK10" s="99"/>
      <c r="BL10" s="99"/>
      <c r="BM10" s="99"/>
    </row>
    <row r="11" spans="1:65" ht="27" customHeight="1" thickBot="1">
      <c r="A11" s="128" t="s">
        <v>128</v>
      </c>
      <c r="B11" s="128"/>
      <c r="C11" s="128"/>
      <c r="D11" s="128"/>
      <c r="E11" s="128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J11" s="99"/>
      <c r="AK11" s="99"/>
      <c r="AL11" s="99"/>
      <c r="AM11" s="99"/>
      <c r="AN11" s="99"/>
      <c r="AO11" s="99"/>
      <c r="AP11" s="99"/>
      <c r="AQ11" s="99"/>
      <c r="AR11" s="99"/>
      <c r="AS11" s="99"/>
      <c r="AT11" s="99"/>
      <c r="AU11" s="99"/>
      <c r="AV11" s="99"/>
      <c r="AW11" s="99"/>
      <c r="AX11" s="99"/>
      <c r="AY11" s="99"/>
      <c r="AZ11" s="99"/>
      <c r="BA11" s="99"/>
      <c r="BB11" s="99"/>
      <c r="BC11" s="99"/>
      <c r="BD11" s="99"/>
      <c r="BE11" s="99"/>
      <c r="BF11" s="99"/>
      <c r="BG11" s="99"/>
      <c r="BH11" s="99"/>
      <c r="BI11" s="99"/>
      <c r="BJ11" s="99"/>
      <c r="BK11" s="99"/>
      <c r="BL11" s="99"/>
      <c r="BM11" s="99"/>
    </row>
    <row r="12" spans="1:65" ht="15.6">
      <c r="A12" s="67" t="s">
        <v>129</v>
      </c>
      <c r="B12" s="68"/>
      <c r="C12" s="69" t="s">
        <v>130</v>
      </c>
      <c r="D12" s="69" t="s">
        <v>131</v>
      </c>
      <c r="E12" s="16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99"/>
      <c r="AO12" s="99"/>
      <c r="AP12" s="99"/>
      <c r="AQ12" s="99"/>
      <c r="AR12" s="99"/>
      <c r="AS12" s="99"/>
      <c r="AT12" s="99"/>
      <c r="AU12" s="99"/>
      <c r="AV12" s="99"/>
      <c r="AW12" s="99"/>
      <c r="AX12" s="99"/>
      <c r="AY12" s="99"/>
      <c r="AZ12" s="99"/>
      <c r="BA12" s="99"/>
      <c r="BB12" s="99"/>
      <c r="BC12" s="99"/>
      <c r="BD12" s="99"/>
      <c r="BE12" s="99"/>
      <c r="BF12" s="99"/>
      <c r="BG12" s="99"/>
      <c r="BH12" s="99"/>
      <c r="BI12" s="99"/>
      <c r="BJ12" s="99"/>
      <c r="BK12" s="99"/>
      <c r="BL12" s="99"/>
      <c r="BM12" s="99"/>
    </row>
    <row r="13" spans="1:65" s="101" customFormat="1" ht="21.6" customHeight="1">
      <c r="A13" s="112" t="s">
        <v>132</v>
      </c>
      <c r="B13" s="70"/>
      <c r="C13" s="71">
        <f>SUM(C14:C18)</f>
        <v>5</v>
      </c>
      <c r="D13" s="72">
        <f>E13/C13</f>
        <v>0</v>
      </c>
      <c r="E13" s="73">
        <f>SUM(E14:E18)</f>
        <v>0</v>
      </c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3"/>
      <c r="AT13" s="103"/>
      <c r="AU13" s="103"/>
      <c r="AV13" s="103"/>
      <c r="AW13" s="103"/>
      <c r="AX13" s="103"/>
      <c r="AY13" s="103"/>
      <c r="AZ13" s="103"/>
      <c r="BA13" s="103"/>
      <c r="BB13" s="103"/>
      <c r="BC13" s="103"/>
      <c r="BD13" s="103"/>
      <c r="BE13" s="103"/>
      <c r="BF13" s="103"/>
      <c r="BG13" s="103"/>
      <c r="BH13" s="103"/>
      <c r="BI13" s="103"/>
      <c r="BJ13" s="103"/>
      <c r="BK13" s="103"/>
      <c r="BL13" s="103"/>
      <c r="BM13" s="103"/>
    </row>
    <row r="14" spans="1:65" s="101" customFormat="1" ht="36.75" customHeight="1">
      <c r="A14" s="74" t="s">
        <v>133</v>
      </c>
      <c r="B14" s="75" t="s">
        <v>134</v>
      </c>
      <c r="C14" s="76">
        <v>0.5</v>
      </c>
      <c r="D14" s="77"/>
      <c r="E14" s="73">
        <f>D14*C14</f>
        <v>0</v>
      </c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J14" s="102"/>
      <c r="AK14" s="102"/>
      <c r="AL14" s="102"/>
      <c r="AM14" s="102"/>
      <c r="AN14" s="102"/>
      <c r="AO14" s="102"/>
      <c r="AP14" s="102"/>
      <c r="AQ14" s="102"/>
      <c r="AR14" s="102"/>
      <c r="AS14" s="102"/>
      <c r="AT14" s="102"/>
      <c r="AU14" s="102"/>
      <c r="AV14" s="102"/>
      <c r="AW14" s="102"/>
      <c r="AX14" s="102"/>
      <c r="AY14" s="102"/>
      <c r="AZ14" s="102"/>
      <c r="BA14" s="102"/>
      <c r="BB14" s="102"/>
      <c r="BC14" s="102"/>
      <c r="BD14" s="102"/>
      <c r="BE14" s="102"/>
      <c r="BF14" s="102"/>
      <c r="BG14" s="102"/>
      <c r="BH14" s="102"/>
      <c r="BI14" s="102"/>
      <c r="BJ14" s="102"/>
      <c r="BK14" s="102"/>
      <c r="BL14" s="102"/>
      <c r="BM14" s="102"/>
    </row>
    <row r="15" spans="1:65" s="101" customFormat="1" ht="72" customHeight="1">
      <c r="A15" s="74" t="s">
        <v>79</v>
      </c>
      <c r="B15" s="75" t="s">
        <v>135</v>
      </c>
      <c r="C15" s="76">
        <v>1</v>
      </c>
      <c r="D15" s="77"/>
      <c r="E15" s="73">
        <f>D15*C15</f>
        <v>0</v>
      </c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  <c r="AI15" s="102"/>
      <c r="AJ15" s="102"/>
      <c r="AK15" s="102"/>
      <c r="AL15" s="102"/>
      <c r="AM15" s="102"/>
      <c r="AN15" s="102"/>
      <c r="AO15" s="102"/>
      <c r="AP15" s="102"/>
      <c r="AQ15" s="102"/>
      <c r="AR15" s="102"/>
      <c r="AS15" s="102"/>
      <c r="AT15" s="102"/>
      <c r="AU15" s="102"/>
      <c r="AV15" s="102"/>
      <c r="AW15" s="102"/>
      <c r="AX15" s="102"/>
      <c r="AY15" s="102"/>
      <c r="AZ15" s="102"/>
      <c r="BA15" s="102"/>
      <c r="BB15" s="102"/>
      <c r="BC15" s="102"/>
      <c r="BD15" s="102"/>
      <c r="BE15" s="102"/>
      <c r="BF15" s="102"/>
      <c r="BG15" s="102"/>
      <c r="BH15" s="102"/>
      <c r="BI15" s="102"/>
      <c r="BJ15" s="102"/>
      <c r="BK15" s="102"/>
      <c r="BL15" s="102"/>
      <c r="BM15" s="102"/>
    </row>
    <row r="16" spans="1:65" s="101" customFormat="1" ht="21.75" customHeight="1">
      <c r="A16" s="74" t="s">
        <v>136</v>
      </c>
      <c r="B16" s="75" t="s">
        <v>137</v>
      </c>
      <c r="C16" s="76">
        <v>1</v>
      </c>
      <c r="D16" s="77"/>
      <c r="E16" s="73">
        <f>D16*C16</f>
        <v>0</v>
      </c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/>
      <c r="AJ16" s="102"/>
      <c r="AK16" s="102"/>
      <c r="AL16" s="102"/>
      <c r="AM16" s="102"/>
      <c r="AN16" s="102"/>
      <c r="AO16" s="102"/>
      <c r="AP16" s="102"/>
      <c r="AQ16" s="102"/>
      <c r="AR16" s="102"/>
      <c r="AS16" s="102"/>
      <c r="AT16" s="102"/>
      <c r="AU16" s="102"/>
      <c r="AV16" s="102"/>
      <c r="AW16" s="102"/>
      <c r="AX16" s="102"/>
      <c r="AY16" s="102"/>
      <c r="AZ16" s="102"/>
      <c r="BA16" s="102"/>
      <c r="BB16" s="102"/>
      <c r="BC16" s="102"/>
      <c r="BD16" s="102"/>
      <c r="BE16" s="102"/>
      <c r="BF16" s="102"/>
      <c r="BG16" s="102"/>
      <c r="BH16" s="102"/>
      <c r="BI16" s="102"/>
      <c r="BJ16" s="102"/>
      <c r="BK16" s="102"/>
      <c r="BL16" s="102"/>
      <c r="BM16" s="102"/>
    </row>
    <row r="17" spans="1:65" s="101" customFormat="1" ht="34.5" customHeight="1">
      <c r="A17" s="74" t="s">
        <v>83</v>
      </c>
      <c r="B17" s="75" t="s">
        <v>138</v>
      </c>
      <c r="C17" s="76">
        <v>1</v>
      </c>
      <c r="D17" s="77"/>
      <c r="E17" s="73">
        <f>D17*C17</f>
        <v>0</v>
      </c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AH17" s="102"/>
      <c r="AI17" s="102"/>
      <c r="AJ17" s="102"/>
      <c r="AK17" s="102"/>
      <c r="AL17" s="102"/>
      <c r="AM17" s="102"/>
      <c r="AN17" s="102"/>
      <c r="AO17" s="102"/>
      <c r="AP17" s="102"/>
      <c r="AQ17" s="102"/>
      <c r="AR17" s="102"/>
      <c r="AS17" s="102"/>
      <c r="AT17" s="102"/>
      <c r="AU17" s="102"/>
      <c r="AV17" s="102"/>
      <c r="AW17" s="102"/>
      <c r="AX17" s="102"/>
      <c r="AY17" s="102"/>
      <c r="AZ17" s="102"/>
      <c r="BA17" s="102"/>
      <c r="BB17" s="102"/>
      <c r="BC17" s="102"/>
      <c r="BD17" s="102"/>
      <c r="BE17" s="102"/>
      <c r="BF17" s="102"/>
      <c r="BG17" s="102"/>
      <c r="BH17" s="102"/>
      <c r="BI17" s="102"/>
      <c r="BJ17" s="102"/>
      <c r="BK17" s="102"/>
      <c r="BL17" s="102"/>
      <c r="BM17" s="102"/>
    </row>
    <row r="18" spans="1:65" s="101" customFormat="1" ht="23.25" customHeight="1">
      <c r="A18" s="74" t="s">
        <v>139</v>
      </c>
      <c r="B18" s="75" t="s">
        <v>140</v>
      </c>
      <c r="C18" s="76">
        <v>1.5</v>
      </c>
      <c r="D18" s="77"/>
      <c r="E18" s="73">
        <f>D18*C18</f>
        <v>0</v>
      </c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  <c r="AJ18" s="102"/>
      <c r="AK18" s="102"/>
      <c r="AL18" s="102"/>
      <c r="AM18" s="102"/>
      <c r="AN18" s="102"/>
      <c r="AO18" s="102"/>
      <c r="AP18" s="102"/>
      <c r="AQ18" s="102"/>
      <c r="AR18" s="102"/>
      <c r="AS18" s="102"/>
      <c r="AT18" s="102"/>
      <c r="AU18" s="102"/>
      <c r="AV18" s="102"/>
      <c r="AW18" s="102"/>
      <c r="AX18" s="102"/>
      <c r="AY18" s="102"/>
      <c r="AZ18" s="102"/>
      <c r="BA18" s="102"/>
      <c r="BB18" s="102"/>
      <c r="BC18" s="102"/>
      <c r="BD18" s="102"/>
      <c r="BE18" s="102"/>
      <c r="BF18" s="102"/>
      <c r="BG18" s="102"/>
      <c r="BH18" s="102"/>
      <c r="BI18" s="102"/>
      <c r="BJ18" s="102"/>
      <c r="BK18" s="102"/>
      <c r="BL18" s="102"/>
      <c r="BM18" s="102"/>
    </row>
    <row r="19" spans="1:65" s="101" customFormat="1" ht="20.399999999999999" customHeight="1">
      <c r="A19" s="112" t="s">
        <v>141</v>
      </c>
      <c r="B19" s="70"/>
      <c r="C19" s="71">
        <f>SUM(C20:C23)</f>
        <v>7</v>
      </c>
      <c r="D19" s="72">
        <f>E19/C19</f>
        <v>0</v>
      </c>
      <c r="E19" s="73">
        <f>SUM(E20:E23)</f>
        <v>0</v>
      </c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  <c r="AV19" s="103"/>
      <c r="AW19" s="103"/>
      <c r="AX19" s="103"/>
      <c r="AY19" s="103"/>
      <c r="AZ19" s="103"/>
      <c r="BA19" s="103"/>
      <c r="BB19" s="103"/>
      <c r="BC19" s="103"/>
      <c r="BD19" s="103"/>
      <c r="BE19" s="103"/>
      <c r="BF19" s="103"/>
      <c r="BG19" s="103"/>
      <c r="BH19" s="103"/>
      <c r="BI19" s="103"/>
      <c r="BJ19" s="103"/>
      <c r="BK19" s="103"/>
      <c r="BL19" s="103"/>
      <c r="BM19" s="103"/>
    </row>
    <row r="20" spans="1:65" s="101" customFormat="1" ht="45" customHeight="1">
      <c r="A20" s="74" t="s">
        <v>142</v>
      </c>
      <c r="B20" s="75" t="s">
        <v>143</v>
      </c>
      <c r="C20" s="76">
        <v>2</v>
      </c>
      <c r="D20" s="77"/>
      <c r="E20" s="73">
        <f>D20*C20</f>
        <v>0</v>
      </c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  <c r="AV20" s="103"/>
      <c r="AW20" s="103"/>
      <c r="AX20" s="103"/>
      <c r="AY20" s="103"/>
      <c r="AZ20" s="103"/>
      <c r="BA20" s="103"/>
      <c r="BB20" s="103"/>
      <c r="BC20" s="103"/>
      <c r="BD20" s="103"/>
      <c r="BE20" s="103"/>
      <c r="BF20" s="103"/>
      <c r="BG20" s="103"/>
      <c r="BH20" s="103"/>
      <c r="BI20" s="103"/>
      <c r="BJ20" s="103"/>
      <c r="BK20" s="103"/>
      <c r="BL20" s="103"/>
      <c r="BM20" s="103"/>
    </row>
    <row r="21" spans="1:65" s="101" customFormat="1" ht="52.5" customHeight="1">
      <c r="A21" s="74" t="s">
        <v>144</v>
      </c>
      <c r="B21" s="75" t="s">
        <v>145</v>
      </c>
      <c r="C21" s="76">
        <v>2</v>
      </c>
      <c r="D21" s="77"/>
      <c r="E21" s="73">
        <f>D21*C21</f>
        <v>0</v>
      </c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  <c r="AO21" s="103"/>
      <c r="AP21" s="103"/>
      <c r="AQ21" s="103"/>
      <c r="AR21" s="103"/>
      <c r="AS21" s="103"/>
      <c r="AT21" s="103"/>
      <c r="AU21" s="103"/>
      <c r="AV21" s="103"/>
      <c r="AW21" s="103"/>
      <c r="AX21" s="103"/>
      <c r="AY21" s="103"/>
      <c r="AZ21" s="103"/>
      <c r="BA21" s="103"/>
      <c r="BB21" s="103"/>
      <c r="BC21" s="103"/>
      <c r="BD21" s="103"/>
      <c r="BE21" s="103"/>
      <c r="BF21" s="103"/>
      <c r="BG21" s="103"/>
      <c r="BH21" s="103"/>
      <c r="BI21" s="103"/>
      <c r="BJ21" s="103"/>
      <c r="BK21" s="103"/>
      <c r="BL21" s="103"/>
      <c r="BM21" s="103"/>
    </row>
    <row r="22" spans="1:65" s="101" customFormat="1" ht="36.75" customHeight="1">
      <c r="A22" s="74" t="s">
        <v>146</v>
      </c>
      <c r="B22" s="75" t="s">
        <v>147</v>
      </c>
      <c r="C22" s="76">
        <v>2</v>
      </c>
      <c r="D22" s="77"/>
      <c r="E22" s="73">
        <f>D22*C22</f>
        <v>0</v>
      </c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  <c r="AQ22" s="103"/>
      <c r="AR22" s="103"/>
      <c r="AS22" s="103"/>
      <c r="AT22" s="103"/>
      <c r="AU22" s="103"/>
      <c r="AV22" s="103"/>
      <c r="AW22" s="103"/>
      <c r="AX22" s="103"/>
      <c r="AY22" s="103"/>
      <c r="AZ22" s="103"/>
      <c r="BA22" s="103"/>
      <c r="BB22" s="103"/>
      <c r="BC22" s="103"/>
      <c r="BD22" s="103"/>
      <c r="BE22" s="103"/>
      <c r="BF22" s="103"/>
      <c r="BG22" s="103"/>
      <c r="BH22" s="103"/>
      <c r="BI22" s="103"/>
      <c r="BJ22" s="103"/>
      <c r="BK22" s="103"/>
      <c r="BL22" s="103"/>
      <c r="BM22" s="103"/>
    </row>
    <row r="23" spans="1:65" s="101" customFormat="1" ht="33.75" customHeight="1">
      <c r="A23" s="74" t="s">
        <v>92</v>
      </c>
      <c r="B23" s="75" t="s">
        <v>148</v>
      </c>
      <c r="C23" s="76">
        <v>1</v>
      </c>
      <c r="D23" s="77"/>
      <c r="E23" s="73">
        <f>D23*C23</f>
        <v>0</v>
      </c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3"/>
      <c r="AI23" s="103"/>
      <c r="AJ23" s="103"/>
      <c r="AK23" s="103"/>
      <c r="AL23" s="103"/>
      <c r="AM23" s="103"/>
      <c r="AN23" s="103"/>
      <c r="AO23" s="103"/>
      <c r="AP23" s="103"/>
      <c r="AQ23" s="103"/>
      <c r="AR23" s="103"/>
      <c r="AS23" s="103"/>
      <c r="AT23" s="103"/>
      <c r="AU23" s="103"/>
      <c r="AV23" s="103"/>
      <c r="AW23" s="103"/>
      <c r="AX23" s="103"/>
      <c r="AY23" s="103"/>
      <c r="AZ23" s="103"/>
      <c r="BA23" s="103"/>
      <c r="BB23" s="103"/>
      <c r="BC23" s="103"/>
      <c r="BD23" s="103"/>
      <c r="BE23" s="103"/>
      <c r="BF23" s="103"/>
      <c r="BG23" s="103"/>
      <c r="BH23" s="103"/>
      <c r="BI23" s="103"/>
      <c r="BJ23" s="103"/>
      <c r="BK23" s="103"/>
      <c r="BL23" s="103"/>
      <c r="BM23" s="103"/>
    </row>
    <row r="24" spans="1:65" s="101" customFormat="1" ht="20.399999999999999" customHeight="1">
      <c r="A24" s="112" t="s">
        <v>149</v>
      </c>
      <c r="B24" s="70"/>
      <c r="C24" s="71">
        <f>SUM(C25:C26)</f>
        <v>4</v>
      </c>
      <c r="D24" s="72">
        <f>E24/C24</f>
        <v>0</v>
      </c>
      <c r="E24" s="73">
        <f>SUM(E25:E26)</f>
        <v>0</v>
      </c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3"/>
      <c r="AM24" s="103"/>
      <c r="AN24" s="103"/>
      <c r="AO24" s="103"/>
      <c r="AP24" s="103"/>
      <c r="AQ24" s="103"/>
      <c r="AR24" s="103"/>
      <c r="AS24" s="103"/>
      <c r="AT24" s="103"/>
      <c r="AU24" s="103"/>
      <c r="AV24" s="103"/>
      <c r="AW24" s="103"/>
      <c r="AX24" s="103"/>
      <c r="AY24" s="103"/>
      <c r="AZ24" s="103"/>
      <c r="BA24" s="103"/>
      <c r="BB24" s="103"/>
      <c r="BC24" s="103"/>
      <c r="BD24" s="103"/>
      <c r="BE24" s="103"/>
      <c r="BF24" s="103"/>
      <c r="BG24" s="103"/>
      <c r="BH24" s="103"/>
      <c r="BI24" s="103"/>
      <c r="BJ24" s="103"/>
      <c r="BK24" s="103"/>
      <c r="BL24" s="103"/>
      <c r="BM24" s="103"/>
    </row>
    <row r="25" spans="1:65" s="101" customFormat="1" ht="55.5" customHeight="1">
      <c r="A25" s="74" t="s">
        <v>150</v>
      </c>
      <c r="B25" s="75" t="s">
        <v>151</v>
      </c>
      <c r="C25" s="76">
        <v>2</v>
      </c>
      <c r="D25" s="77"/>
      <c r="E25" s="73">
        <f>D25*C25</f>
        <v>0</v>
      </c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03"/>
      <c r="AR25" s="103"/>
      <c r="AS25" s="103"/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  <c r="BD25" s="103"/>
      <c r="BE25" s="103"/>
      <c r="BF25" s="103"/>
      <c r="BG25" s="103"/>
      <c r="BH25" s="103"/>
      <c r="BI25" s="103"/>
      <c r="BJ25" s="103"/>
      <c r="BK25" s="103"/>
      <c r="BL25" s="103"/>
      <c r="BM25" s="103"/>
    </row>
    <row r="26" spans="1:65" s="101" customFormat="1" ht="63.75" customHeight="1">
      <c r="A26" s="74" t="s">
        <v>20</v>
      </c>
      <c r="B26" s="75" t="s">
        <v>152</v>
      </c>
      <c r="C26" s="76">
        <v>2</v>
      </c>
      <c r="D26" s="77"/>
      <c r="E26" s="73">
        <f>D26*C26</f>
        <v>0</v>
      </c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  <c r="AU26" s="103"/>
      <c r="AV26" s="103"/>
      <c r="AW26" s="103"/>
      <c r="AX26" s="103"/>
      <c r="AY26" s="103"/>
      <c r="AZ26" s="103"/>
      <c r="BA26" s="103"/>
      <c r="BB26" s="103"/>
      <c r="BC26" s="103"/>
      <c r="BD26" s="103"/>
      <c r="BE26" s="103"/>
      <c r="BF26" s="103"/>
      <c r="BG26" s="103"/>
      <c r="BH26" s="103"/>
      <c r="BI26" s="103"/>
      <c r="BJ26" s="103"/>
      <c r="BK26" s="103"/>
      <c r="BL26" s="103"/>
      <c r="BM26" s="103"/>
    </row>
    <row r="27" spans="1:65" s="101" customFormat="1" ht="19.95" customHeight="1">
      <c r="A27" s="112" t="s">
        <v>153</v>
      </c>
      <c r="B27" s="70"/>
      <c r="C27" s="71">
        <f>SUM(C28:C31)</f>
        <v>4</v>
      </c>
      <c r="D27" s="72">
        <f>E27/C27</f>
        <v>0</v>
      </c>
      <c r="E27" s="73">
        <f>SUM(E28:E31)</f>
        <v>0</v>
      </c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2"/>
      <c r="AI27" s="102"/>
      <c r="AJ27" s="102"/>
      <c r="AK27" s="102"/>
      <c r="AL27" s="102"/>
      <c r="AM27" s="102"/>
      <c r="AN27" s="102"/>
      <c r="AO27" s="102"/>
      <c r="AP27" s="102"/>
      <c r="AQ27" s="102"/>
      <c r="AR27" s="102"/>
      <c r="AS27" s="102"/>
      <c r="AT27" s="102"/>
      <c r="AU27" s="102"/>
      <c r="AV27" s="102"/>
      <c r="AW27" s="102"/>
      <c r="AX27" s="102"/>
      <c r="AY27" s="102"/>
      <c r="AZ27" s="102"/>
      <c r="BA27" s="102"/>
      <c r="BB27" s="102"/>
      <c r="BC27" s="102"/>
      <c r="BD27" s="102"/>
      <c r="BE27" s="102"/>
      <c r="BF27" s="102"/>
      <c r="BG27" s="102"/>
      <c r="BH27" s="102"/>
      <c r="BI27" s="102"/>
      <c r="BJ27" s="102"/>
      <c r="BK27" s="102"/>
      <c r="BL27" s="102"/>
      <c r="BM27" s="102"/>
    </row>
    <row r="28" spans="1:65" s="101" customFormat="1" ht="45.75" customHeight="1">
      <c r="A28" s="74" t="s">
        <v>154</v>
      </c>
      <c r="B28" s="75" t="s">
        <v>155</v>
      </c>
      <c r="C28" s="76">
        <v>1</v>
      </c>
      <c r="D28" s="77"/>
      <c r="E28" s="73">
        <f>D28*C28</f>
        <v>0</v>
      </c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2"/>
      <c r="Y28" s="102"/>
      <c r="Z28" s="102"/>
      <c r="AA28" s="102"/>
      <c r="AB28" s="102"/>
      <c r="AC28" s="102"/>
      <c r="AD28" s="102"/>
      <c r="AE28" s="102"/>
      <c r="AF28" s="102"/>
      <c r="AG28" s="102"/>
      <c r="AH28" s="102"/>
      <c r="AI28" s="102"/>
      <c r="AJ28" s="102"/>
      <c r="AK28" s="102"/>
      <c r="AL28" s="102"/>
      <c r="AM28" s="102"/>
      <c r="AN28" s="102"/>
      <c r="AO28" s="102"/>
      <c r="AP28" s="102"/>
      <c r="AQ28" s="102"/>
      <c r="AR28" s="102"/>
      <c r="AS28" s="102"/>
      <c r="AT28" s="102"/>
      <c r="AU28" s="102"/>
      <c r="AV28" s="102"/>
      <c r="AW28" s="102"/>
      <c r="AX28" s="102"/>
      <c r="AY28" s="102"/>
      <c r="AZ28" s="102"/>
      <c r="BA28" s="102"/>
      <c r="BB28" s="102"/>
      <c r="BC28" s="102"/>
      <c r="BD28" s="102"/>
      <c r="BE28" s="102"/>
      <c r="BF28" s="102"/>
      <c r="BG28" s="102"/>
      <c r="BH28" s="102"/>
      <c r="BI28" s="102"/>
      <c r="BJ28" s="102"/>
      <c r="BK28" s="102"/>
      <c r="BL28" s="102"/>
      <c r="BM28" s="102"/>
    </row>
    <row r="29" spans="1:65" s="101" customFormat="1" ht="59.25" customHeight="1">
      <c r="A29" s="74" t="s">
        <v>156</v>
      </c>
      <c r="B29" s="75" t="s">
        <v>157</v>
      </c>
      <c r="C29" s="76">
        <v>1</v>
      </c>
      <c r="D29" s="77"/>
      <c r="E29" s="73">
        <f>D29*C29</f>
        <v>0</v>
      </c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Y29" s="102"/>
      <c r="Z29" s="102"/>
      <c r="AA29" s="102"/>
      <c r="AB29" s="102"/>
      <c r="AC29" s="102"/>
      <c r="AD29" s="102"/>
      <c r="AE29" s="102"/>
      <c r="AF29" s="102"/>
      <c r="AG29" s="102"/>
      <c r="AH29" s="102"/>
      <c r="AI29" s="102"/>
      <c r="AJ29" s="102"/>
      <c r="AK29" s="102"/>
      <c r="AL29" s="102"/>
      <c r="AM29" s="102"/>
      <c r="AN29" s="102"/>
      <c r="AO29" s="102"/>
      <c r="AP29" s="102"/>
      <c r="AQ29" s="102"/>
      <c r="AR29" s="102"/>
      <c r="AS29" s="102"/>
      <c r="AT29" s="102"/>
      <c r="AU29" s="102"/>
      <c r="AV29" s="102"/>
      <c r="AW29" s="102"/>
      <c r="AX29" s="102"/>
      <c r="AY29" s="102"/>
      <c r="AZ29" s="102"/>
      <c r="BA29" s="102"/>
      <c r="BB29" s="102"/>
      <c r="BC29" s="102"/>
      <c r="BD29" s="102"/>
      <c r="BE29" s="102"/>
      <c r="BF29" s="102"/>
      <c r="BG29" s="102"/>
      <c r="BH29" s="102"/>
      <c r="BI29" s="102"/>
      <c r="BJ29" s="102"/>
      <c r="BK29" s="102"/>
      <c r="BL29" s="102"/>
      <c r="BM29" s="102"/>
    </row>
    <row r="30" spans="1:65" s="101" customFormat="1" ht="39" customHeight="1">
      <c r="A30" s="74" t="s">
        <v>158</v>
      </c>
      <c r="B30" s="75" t="s">
        <v>159</v>
      </c>
      <c r="C30" s="76">
        <v>1</v>
      </c>
      <c r="D30" s="77"/>
      <c r="E30" s="73">
        <f>D30*C30</f>
        <v>0</v>
      </c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  <c r="AG30" s="102"/>
      <c r="AH30" s="102"/>
      <c r="AI30" s="102"/>
      <c r="AJ30" s="102"/>
      <c r="AK30" s="102"/>
      <c r="AL30" s="102"/>
      <c r="AM30" s="102"/>
      <c r="AN30" s="102"/>
      <c r="AO30" s="102"/>
      <c r="AP30" s="102"/>
      <c r="AQ30" s="102"/>
      <c r="AR30" s="102"/>
      <c r="AS30" s="102"/>
      <c r="AT30" s="102"/>
      <c r="AU30" s="102"/>
      <c r="AV30" s="102"/>
      <c r="AW30" s="102"/>
      <c r="AX30" s="102"/>
      <c r="AY30" s="102"/>
      <c r="AZ30" s="102"/>
      <c r="BA30" s="102"/>
      <c r="BB30" s="102"/>
      <c r="BC30" s="102"/>
      <c r="BD30" s="102"/>
      <c r="BE30" s="102"/>
      <c r="BF30" s="102"/>
      <c r="BG30" s="102"/>
      <c r="BH30" s="102"/>
      <c r="BI30" s="102"/>
      <c r="BJ30" s="102"/>
      <c r="BK30" s="102"/>
      <c r="BL30" s="102"/>
      <c r="BM30" s="102"/>
    </row>
    <row r="31" spans="1:65" s="101" customFormat="1" ht="41.25" customHeight="1">
      <c r="A31" s="74" t="s">
        <v>160</v>
      </c>
      <c r="B31" s="75" t="s">
        <v>161</v>
      </c>
      <c r="C31" s="76">
        <v>1</v>
      </c>
      <c r="D31" s="77"/>
      <c r="E31" s="73">
        <f>D31*C31</f>
        <v>0</v>
      </c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  <c r="AH31" s="102"/>
      <c r="AI31" s="102"/>
      <c r="AJ31" s="102"/>
      <c r="AK31" s="102"/>
      <c r="AL31" s="102"/>
      <c r="AM31" s="102"/>
      <c r="AN31" s="102"/>
      <c r="AO31" s="102"/>
      <c r="AP31" s="102"/>
      <c r="AQ31" s="102"/>
      <c r="AR31" s="102"/>
      <c r="AS31" s="102"/>
      <c r="AT31" s="102"/>
      <c r="AU31" s="102"/>
      <c r="AV31" s="102"/>
      <c r="AW31" s="102"/>
      <c r="AX31" s="102"/>
      <c r="AY31" s="102"/>
      <c r="AZ31" s="102"/>
      <c r="BA31" s="102"/>
      <c r="BB31" s="102"/>
      <c r="BC31" s="102"/>
      <c r="BD31" s="102"/>
      <c r="BE31" s="102"/>
      <c r="BF31" s="102"/>
      <c r="BG31" s="102"/>
      <c r="BH31" s="102"/>
      <c r="BI31" s="102"/>
      <c r="BJ31" s="102"/>
      <c r="BK31" s="102"/>
      <c r="BL31" s="102"/>
      <c r="BM31" s="102"/>
    </row>
    <row r="32" spans="1:65" s="101" customFormat="1" ht="18.600000000000001" customHeight="1" thickBot="1">
      <c r="A32" s="78"/>
      <c r="B32" s="79"/>
      <c r="C32" s="80">
        <f>SUM(C14:C18)+SUM(C25:C26)+SUM(C28:C31)+SUM(C20:C23)</f>
        <v>20</v>
      </c>
      <c r="D32" s="81">
        <f>E32/C32</f>
        <v>0</v>
      </c>
      <c r="E32" s="82">
        <f>SUM(E14:E18)+SUM(E25:E26)+SUM(E28:E31)+SUM(E20:E23)</f>
        <v>0</v>
      </c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2"/>
      <c r="AN32" s="102"/>
      <c r="AO32" s="102"/>
      <c r="AP32" s="102"/>
      <c r="AQ32" s="102"/>
      <c r="AR32" s="102"/>
      <c r="AS32" s="102"/>
      <c r="AT32" s="102"/>
      <c r="AU32" s="102"/>
      <c r="AV32" s="102"/>
      <c r="AW32" s="102"/>
      <c r="AX32" s="102"/>
      <c r="AY32" s="102"/>
      <c r="AZ32" s="102"/>
      <c r="BA32" s="102"/>
      <c r="BB32" s="102"/>
      <c r="BC32" s="102"/>
      <c r="BD32" s="102"/>
      <c r="BE32" s="102"/>
      <c r="BF32" s="102"/>
      <c r="BG32" s="102"/>
      <c r="BH32" s="102"/>
      <c r="BI32" s="102"/>
      <c r="BJ32" s="102"/>
      <c r="BK32" s="102"/>
      <c r="BL32" s="102"/>
      <c r="BM32" s="102"/>
    </row>
    <row r="33" spans="1:65" s="101" customFormat="1" ht="42" customHeight="1" thickBot="1">
      <c r="A33" s="83" t="s">
        <v>162</v>
      </c>
      <c r="B33" s="84" t="s">
        <v>163</v>
      </c>
      <c r="C33" s="85"/>
      <c r="D33" s="86">
        <v>0</v>
      </c>
      <c r="E33" s="87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2"/>
      <c r="AN33" s="102"/>
      <c r="AO33" s="102"/>
      <c r="AP33" s="102"/>
      <c r="AQ33" s="102"/>
      <c r="AR33" s="102"/>
      <c r="AS33" s="102"/>
      <c r="AT33" s="102"/>
      <c r="AU33" s="102"/>
      <c r="AV33" s="102"/>
      <c r="AW33" s="102"/>
      <c r="AX33" s="102"/>
      <c r="AY33" s="102"/>
      <c r="AZ33" s="102"/>
      <c r="BA33" s="102"/>
      <c r="BB33" s="102"/>
      <c r="BC33" s="102"/>
      <c r="BD33" s="102"/>
      <c r="BE33" s="102"/>
      <c r="BF33" s="102"/>
      <c r="BG33" s="102"/>
      <c r="BH33" s="102"/>
      <c r="BI33" s="102"/>
      <c r="BJ33" s="102"/>
      <c r="BK33" s="102"/>
      <c r="BL33" s="102"/>
      <c r="BM33" s="102"/>
    </row>
    <row r="34" spans="1:65" s="101" customFormat="1" ht="30.75" customHeight="1" thickBot="1">
      <c r="A34" s="83" t="s">
        <v>164</v>
      </c>
      <c r="B34" s="84" t="s">
        <v>165</v>
      </c>
      <c r="C34" s="88"/>
      <c r="D34" s="89">
        <v>0</v>
      </c>
      <c r="E34" s="90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2"/>
      <c r="AN34" s="102"/>
      <c r="AO34" s="102"/>
      <c r="AP34" s="102"/>
      <c r="AQ34" s="102"/>
      <c r="AR34" s="102"/>
      <c r="AS34" s="102"/>
      <c r="AT34" s="102"/>
      <c r="AU34" s="102"/>
      <c r="AV34" s="102"/>
      <c r="AW34" s="102"/>
      <c r="AX34" s="102"/>
      <c r="AY34" s="102"/>
      <c r="AZ34" s="102"/>
      <c r="BA34" s="102"/>
      <c r="BB34" s="102"/>
      <c r="BC34" s="102"/>
      <c r="BD34" s="102"/>
      <c r="BE34" s="102"/>
      <c r="BF34" s="102"/>
      <c r="BG34" s="102"/>
      <c r="BH34" s="102"/>
      <c r="BI34" s="102"/>
      <c r="BJ34" s="102"/>
      <c r="BK34" s="102"/>
      <c r="BL34" s="102"/>
      <c r="BM34" s="102"/>
    </row>
    <row r="35" spans="1:65" ht="27.75" customHeight="1" thickBot="1">
      <c r="A35" s="54" t="s">
        <v>166</v>
      </c>
      <c r="B35" s="54"/>
      <c r="C35" s="113">
        <f>D32 + D33 + D34</f>
        <v>0</v>
      </c>
      <c r="D35" s="113"/>
      <c r="E35" s="113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  <c r="AL35" s="99"/>
      <c r="AM35" s="99"/>
      <c r="AN35" s="99"/>
      <c r="AO35" s="99"/>
      <c r="AP35" s="99"/>
      <c r="AQ35" s="99"/>
      <c r="AR35" s="99"/>
      <c r="AS35" s="99"/>
      <c r="AT35" s="99"/>
      <c r="AU35" s="99"/>
      <c r="AV35" s="99"/>
      <c r="AW35" s="99"/>
      <c r="AX35" s="99"/>
      <c r="AY35" s="99"/>
      <c r="AZ35" s="99"/>
      <c r="BA35" s="99"/>
      <c r="BB35" s="99"/>
      <c r="BC35" s="99"/>
      <c r="BD35" s="99"/>
      <c r="BE35" s="99"/>
      <c r="BF35" s="99"/>
      <c r="BG35" s="99"/>
      <c r="BH35" s="99"/>
      <c r="BI35" s="99"/>
      <c r="BJ35" s="99"/>
      <c r="BK35" s="99"/>
      <c r="BL35" s="99"/>
      <c r="BM35" s="99"/>
    </row>
    <row r="36" spans="1:65" ht="15">
      <c r="A36" s="91"/>
      <c r="B36" s="91"/>
      <c r="C36" s="92"/>
      <c r="D36" s="93"/>
      <c r="E36" s="93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99"/>
      <c r="AN36" s="99"/>
      <c r="AO36" s="99"/>
      <c r="AP36" s="99"/>
      <c r="AQ36" s="99"/>
      <c r="AR36" s="99"/>
      <c r="AS36" s="99"/>
      <c r="AT36" s="99"/>
      <c r="AU36" s="99"/>
      <c r="AV36" s="99"/>
      <c r="AW36" s="99"/>
      <c r="AX36" s="99"/>
      <c r="AY36" s="99"/>
      <c r="AZ36" s="99"/>
      <c r="BA36" s="99"/>
      <c r="BB36" s="99"/>
      <c r="BC36" s="99"/>
      <c r="BD36" s="99"/>
      <c r="BE36" s="99"/>
      <c r="BF36" s="99"/>
      <c r="BG36" s="99"/>
      <c r="BH36" s="99"/>
      <c r="BI36" s="99"/>
      <c r="BJ36" s="99"/>
      <c r="BK36" s="99"/>
      <c r="BL36" s="99"/>
      <c r="BM36" s="99"/>
    </row>
    <row r="37" spans="1:65" ht="15.6" thickBot="1">
      <c r="A37" s="94"/>
      <c r="B37" s="94"/>
      <c r="C37" s="93"/>
      <c r="D37" s="93"/>
      <c r="E37" s="93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99"/>
      <c r="AJ37" s="99"/>
      <c r="AK37" s="99"/>
      <c r="AL37" s="99"/>
      <c r="AM37" s="99"/>
      <c r="AN37" s="99"/>
      <c r="AO37" s="99"/>
      <c r="AP37" s="99"/>
      <c r="AQ37" s="99"/>
      <c r="AR37" s="99"/>
      <c r="AS37" s="99"/>
      <c r="AT37" s="99"/>
      <c r="AU37" s="99"/>
      <c r="AV37" s="99"/>
      <c r="AW37" s="99"/>
      <c r="AX37" s="99"/>
      <c r="AY37" s="99"/>
      <c r="AZ37" s="99"/>
      <c r="BA37" s="99"/>
      <c r="BB37" s="99"/>
      <c r="BC37" s="99"/>
      <c r="BD37" s="99"/>
      <c r="BE37" s="99"/>
      <c r="BF37" s="99"/>
      <c r="BG37" s="99"/>
      <c r="BH37" s="99"/>
      <c r="BI37" s="99"/>
      <c r="BJ37" s="99"/>
      <c r="BK37" s="99"/>
      <c r="BL37" s="99"/>
      <c r="BM37" s="99"/>
    </row>
    <row r="38" spans="1:65" ht="15.6">
      <c r="A38" s="95" t="s">
        <v>167</v>
      </c>
      <c r="B38" s="96"/>
      <c r="C38" s="97"/>
      <c r="D38" s="97"/>
      <c r="E38" s="98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99"/>
      <c r="AL38" s="99"/>
      <c r="AM38" s="99"/>
      <c r="AN38" s="99"/>
      <c r="AO38" s="99"/>
      <c r="AP38" s="99"/>
      <c r="AQ38" s="99"/>
      <c r="AR38" s="99"/>
      <c r="AS38" s="99"/>
      <c r="AT38" s="99"/>
      <c r="AU38" s="99"/>
      <c r="AV38" s="99"/>
      <c r="AW38" s="99"/>
      <c r="AX38" s="99"/>
      <c r="AY38" s="99"/>
      <c r="AZ38" s="99"/>
      <c r="BA38" s="99"/>
      <c r="BB38" s="99"/>
      <c r="BC38" s="99"/>
      <c r="BD38" s="99"/>
      <c r="BE38" s="99"/>
      <c r="BF38" s="99"/>
      <c r="BG38" s="99"/>
      <c r="BH38" s="99"/>
      <c r="BI38" s="99"/>
      <c r="BJ38" s="99"/>
      <c r="BK38" s="99"/>
      <c r="BL38" s="99"/>
      <c r="BM38" s="99"/>
    </row>
    <row r="39" spans="1:65" ht="63" customHeight="1" thickBot="1">
      <c r="A39" s="114"/>
      <c r="B39" s="114"/>
      <c r="C39" s="114"/>
      <c r="D39" s="114"/>
      <c r="E39" s="114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J39" s="99"/>
      <c r="AK39" s="99"/>
      <c r="AL39" s="99"/>
      <c r="AM39" s="99"/>
      <c r="AN39" s="99"/>
      <c r="AO39" s="99"/>
      <c r="AP39" s="99"/>
      <c r="AQ39" s="99"/>
      <c r="AR39" s="99"/>
      <c r="AS39" s="99"/>
      <c r="AT39" s="99"/>
      <c r="AU39" s="99"/>
      <c r="AV39" s="99"/>
      <c r="AW39" s="99"/>
      <c r="AX39" s="99"/>
      <c r="AY39" s="99"/>
      <c r="AZ39" s="99"/>
      <c r="BA39" s="99"/>
      <c r="BB39" s="99"/>
      <c r="BC39" s="99"/>
      <c r="BD39" s="99"/>
      <c r="BE39" s="99"/>
      <c r="BF39" s="99"/>
      <c r="BG39" s="99"/>
      <c r="BH39" s="99"/>
      <c r="BI39" s="99"/>
      <c r="BJ39" s="99"/>
      <c r="BK39" s="99"/>
      <c r="BL39" s="99"/>
      <c r="BM39" s="99"/>
    </row>
    <row r="40" spans="1:65">
      <c r="A40" s="100"/>
      <c r="B40" s="100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99"/>
      <c r="AH40" s="99"/>
      <c r="AI40" s="99"/>
      <c r="AJ40" s="99"/>
      <c r="AK40" s="99"/>
      <c r="AL40" s="99"/>
      <c r="AM40" s="99"/>
      <c r="AN40" s="99"/>
      <c r="AO40" s="99"/>
      <c r="AP40" s="99"/>
      <c r="AQ40" s="99"/>
      <c r="AR40" s="99"/>
      <c r="AS40" s="99"/>
      <c r="AT40" s="99"/>
      <c r="AU40" s="99"/>
      <c r="AV40" s="99"/>
      <c r="AW40" s="99"/>
      <c r="AX40" s="99"/>
      <c r="AY40" s="99"/>
      <c r="AZ40" s="99"/>
      <c r="BA40" s="99"/>
      <c r="BB40" s="99"/>
      <c r="BC40" s="99"/>
      <c r="BD40" s="99"/>
      <c r="BE40" s="99"/>
      <c r="BF40" s="99"/>
      <c r="BG40" s="99"/>
      <c r="BH40" s="99"/>
      <c r="BI40" s="99"/>
      <c r="BJ40" s="99"/>
      <c r="BK40" s="99"/>
      <c r="BL40" s="99"/>
      <c r="BM40" s="99"/>
    </row>
  </sheetData>
  <mergeCells count="8">
    <mergeCell ref="C35:E35"/>
    <mergeCell ref="A39:E39"/>
    <mergeCell ref="A1:E1"/>
    <mergeCell ref="C3:E3"/>
    <mergeCell ref="C4:E4"/>
    <mergeCell ref="C7:E7"/>
    <mergeCell ref="C8:E8"/>
    <mergeCell ref="A11:E11"/>
  </mergeCells>
  <printOptions horizontalCentered="1" verticalCentered="1"/>
  <pageMargins left="0" right="0" top="0.43307086614173229" bottom="0.82677165354330717" header="0.19685039370078741" footer="0.39370078740157483"/>
  <pageSetup paperSize="9" scale="66" pageOrder="overThenDown" orientation="portrait" r:id="rId1"/>
  <headerFooter>
    <oddHeader>&amp;RUBS - IUT de Vannes Dept Informatique</oddHeader>
    <oddFooter xml:space="preserve">&amp;LAnnée 2024-2025&amp;CPage 3&amp;R&amp;D 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V27"/>
  <sheetViews>
    <sheetView zoomScale="90" zoomScaleNormal="90" workbookViewId="0">
      <selection sqref="A1:D1"/>
    </sheetView>
  </sheetViews>
  <sheetFormatPr baseColWidth="10" defaultRowHeight="13.8"/>
  <cols>
    <col min="1" max="1" width="41.69921875" customWidth="1"/>
    <col min="2" max="2" width="7.8984375" customWidth="1"/>
    <col min="3" max="3" width="31.5" customWidth="1"/>
    <col min="4" max="4" width="6" customWidth="1"/>
    <col min="5" max="256" width="10.09765625" customWidth="1"/>
    <col min="257" max="1024" width="10.69921875" customWidth="1"/>
  </cols>
  <sheetData>
    <row r="1" spans="1:256" ht="22.8">
      <c r="A1" s="123" t="s">
        <v>54</v>
      </c>
      <c r="B1" s="123"/>
      <c r="C1" s="123"/>
      <c r="D1" s="123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</row>
    <row r="2" spans="1:256" ht="36.75" customHeight="1">
      <c r="A2" s="140" t="s">
        <v>55</v>
      </c>
      <c r="B2" s="140"/>
      <c r="C2" s="140"/>
      <c r="D2" s="140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</row>
    <row r="3" spans="1:256">
      <c r="A3" s="11"/>
      <c r="B3" s="11"/>
      <c r="C3" s="11"/>
      <c r="D3" s="1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</row>
    <row r="4" spans="1:256" ht="15.6">
      <c r="A4" s="3" t="s">
        <v>1</v>
      </c>
      <c r="B4" s="124" t="str">
        <f>'Evaluation globale'!C3</f>
        <v>Nom Prénom</v>
      </c>
      <c r="C4" s="124"/>
      <c r="D4" s="124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</row>
    <row r="5" spans="1:256" ht="14.4" thickBot="1">
      <c r="A5" s="11"/>
      <c r="B5" s="11"/>
      <c r="C5" s="11"/>
      <c r="D5" s="1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</row>
    <row r="6" spans="1:256" ht="31.35" customHeight="1" thickBot="1">
      <c r="A6" s="128" t="s">
        <v>56</v>
      </c>
      <c r="B6" s="128"/>
      <c r="C6" s="128"/>
      <c r="D6" s="128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</row>
    <row r="7" spans="1:256" ht="15.6">
      <c r="A7" s="141"/>
      <c r="B7" s="141"/>
      <c r="C7" s="142" t="s">
        <v>14</v>
      </c>
      <c r="D7" s="142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</row>
    <row r="8" spans="1:256" ht="52.95" customHeight="1">
      <c r="A8" s="136" t="s">
        <v>57</v>
      </c>
      <c r="B8" s="136"/>
      <c r="C8" s="137">
        <v>0</v>
      </c>
      <c r="D8" s="137"/>
      <c r="E8" s="20"/>
      <c r="F8" s="51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</row>
    <row r="9" spans="1:256" s="52" customFormat="1" ht="29.4" customHeight="1">
      <c r="A9" s="138" t="s">
        <v>58</v>
      </c>
      <c r="B9" s="138"/>
      <c r="C9" s="139" t="s">
        <v>59</v>
      </c>
      <c r="D9" s="139"/>
      <c r="E9" s="1"/>
      <c r="F9" s="5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s="52" customFormat="1" ht="25.2" customHeight="1">
      <c r="A10" s="138" t="s">
        <v>60</v>
      </c>
      <c r="B10" s="138"/>
      <c r="C10" s="139"/>
      <c r="D10" s="139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</row>
    <row r="11" spans="1:256" s="52" customFormat="1" ht="45" customHeight="1">
      <c r="A11" s="138" t="s">
        <v>61</v>
      </c>
      <c r="B11" s="138"/>
      <c r="C11" s="139"/>
      <c r="D11" s="139"/>
      <c r="E11" s="1"/>
      <c r="F11" s="53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</row>
    <row r="12" spans="1:256" ht="39" customHeight="1">
      <c r="A12" s="136" t="s">
        <v>62</v>
      </c>
      <c r="B12" s="136"/>
      <c r="C12" s="137">
        <v>0</v>
      </c>
      <c r="D12" s="137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</row>
    <row r="13" spans="1:256" ht="43.65" customHeight="1">
      <c r="A13" s="138" t="s">
        <v>63</v>
      </c>
      <c r="B13" s="138"/>
      <c r="C13" s="139" t="s">
        <v>73</v>
      </c>
      <c r="D13" s="139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</row>
    <row r="14" spans="1:256" ht="31.95" customHeight="1">
      <c r="A14" s="138" t="s">
        <v>64</v>
      </c>
      <c r="B14" s="138"/>
      <c r="C14" s="139"/>
      <c r="D14" s="139"/>
      <c r="E14" s="20"/>
      <c r="F14" s="53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</row>
    <row r="15" spans="1:256" ht="70.2" customHeight="1">
      <c r="A15" s="138" t="s">
        <v>65</v>
      </c>
      <c r="B15" s="138"/>
      <c r="C15" s="139"/>
      <c r="D15" s="139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</row>
    <row r="16" spans="1:256" ht="35.4" customHeight="1">
      <c r="A16" s="136" t="s">
        <v>66</v>
      </c>
      <c r="B16" s="136"/>
      <c r="C16" s="137">
        <v>0</v>
      </c>
      <c r="D16" s="137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</row>
    <row r="17" spans="1:64" ht="32.4" customHeight="1">
      <c r="A17" s="138" t="s">
        <v>67</v>
      </c>
      <c r="B17" s="138"/>
      <c r="C17" s="139" t="s">
        <v>117</v>
      </c>
      <c r="D17" s="139"/>
      <c r="E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</row>
    <row r="18" spans="1:64" ht="36.6" customHeight="1">
      <c r="A18" s="138" t="s">
        <v>68</v>
      </c>
      <c r="B18" s="138"/>
      <c r="C18" s="139"/>
      <c r="D18" s="139"/>
      <c r="E18" s="20"/>
      <c r="F18" s="53"/>
      <c r="G18" s="53"/>
      <c r="H18" s="53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</row>
    <row r="19" spans="1:64" ht="36" customHeight="1">
      <c r="A19" s="138" t="s">
        <v>69</v>
      </c>
      <c r="B19" s="138"/>
      <c r="C19" s="139"/>
      <c r="D19" s="139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</row>
    <row r="20" spans="1:64" ht="27" customHeight="1">
      <c r="A20" s="138" t="s">
        <v>70</v>
      </c>
      <c r="B20" s="138"/>
      <c r="C20" s="139"/>
      <c r="D20" s="139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</row>
    <row r="21" spans="1:64" ht="14.4" thickBot="1">
      <c r="A21" s="132"/>
      <c r="B21" s="132"/>
      <c r="C21" s="133"/>
      <c r="D21" s="133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</row>
    <row r="22" spans="1:64" ht="17.399999999999999" thickBot="1">
      <c r="A22" s="54" t="s">
        <v>71</v>
      </c>
      <c r="B22" s="134">
        <f>((C8+C12+C16)/3)*2</f>
        <v>0</v>
      </c>
      <c r="C22" s="134"/>
      <c r="D22" s="134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</row>
    <row r="23" spans="1:64">
      <c r="A23" s="135" t="s">
        <v>72</v>
      </c>
      <c r="B23" s="135"/>
      <c r="C23" s="135"/>
      <c r="D23" s="135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</row>
    <row r="24" spans="1:64" ht="15.6" thickBot="1">
      <c r="A24" s="55"/>
      <c r="B24" s="42"/>
      <c r="C24" s="42"/>
      <c r="D24" s="42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</row>
    <row r="25" spans="1:64" ht="15.6">
      <c r="A25" s="56" t="s">
        <v>28</v>
      </c>
      <c r="B25" s="57"/>
      <c r="C25" s="57"/>
      <c r="D25" s="58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</row>
    <row r="26" spans="1:64" ht="63" customHeight="1" thickBot="1">
      <c r="A26" s="114"/>
      <c r="B26" s="114"/>
      <c r="C26" s="114"/>
      <c r="D26" s="114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</row>
    <row r="27" spans="1:64">
      <c r="A27" s="40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</row>
  </sheetData>
  <mergeCells count="30">
    <mergeCell ref="A1:D1"/>
    <mergeCell ref="A2:D2"/>
    <mergeCell ref="B4:D4"/>
    <mergeCell ref="A6:D6"/>
    <mergeCell ref="A7:B7"/>
    <mergeCell ref="C7:D7"/>
    <mergeCell ref="A8:B8"/>
    <mergeCell ref="C8:D8"/>
    <mergeCell ref="A9:B9"/>
    <mergeCell ref="C9:D11"/>
    <mergeCell ref="A10:B10"/>
    <mergeCell ref="A11:B11"/>
    <mergeCell ref="A12:B12"/>
    <mergeCell ref="C12:D12"/>
    <mergeCell ref="A13:B13"/>
    <mergeCell ref="C13:D15"/>
    <mergeCell ref="A14:B14"/>
    <mergeCell ref="A15:B15"/>
    <mergeCell ref="A16:B16"/>
    <mergeCell ref="C16:D16"/>
    <mergeCell ref="A17:B17"/>
    <mergeCell ref="C17:D20"/>
    <mergeCell ref="A18:B18"/>
    <mergeCell ref="A19:B19"/>
    <mergeCell ref="A20:B20"/>
    <mergeCell ref="A21:B21"/>
    <mergeCell ref="C21:D21"/>
    <mergeCell ref="B22:D22"/>
    <mergeCell ref="A23:D23"/>
    <mergeCell ref="A26:D26"/>
  </mergeCells>
  <printOptions horizontalCentered="1" verticalCentered="1"/>
  <pageMargins left="0" right="0" top="0.43307086614173229" bottom="0.82677165354330717" header="0.19685039370078741" footer="0.39370078740157483"/>
  <pageSetup paperSize="9" scale="98" pageOrder="overThenDown" orientation="portrait" r:id="rId1"/>
  <headerFooter>
    <oddHeader>&amp;RUBS - IUT de Vannes Dept Informatique</oddHeader>
    <oddFooter xml:space="preserve">&amp;LAnnée 2024-2025&amp;CPage 4&amp;R&amp;D 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C9865-1C3E-4346-B6E6-852DAC45EACB}">
  <sheetPr>
    <pageSetUpPr fitToPage="1"/>
  </sheetPr>
  <dimension ref="A1:IV28"/>
  <sheetViews>
    <sheetView zoomScale="90" zoomScaleNormal="90" workbookViewId="0">
      <selection sqref="A1:D1"/>
    </sheetView>
  </sheetViews>
  <sheetFormatPr baseColWidth="10" defaultColWidth="11" defaultRowHeight="13.8"/>
  <cols>
    <col min="1" max="1" width="41.69921875" style="107" customWidth="1"/>
    <col min="2" max="2" width="7.8984375" style="107" customWidth="1"/>
    <col min="3" max="3" width="31.5" style="107" customWidth="1"/>
    <col min="4" max="4" width="6" style="107" customWidth="1"/>
    <col min="5" max="256" width="10.09765625" style="107" customWidth="1"/>
    <col min="257" max="1024" width="10.69921875" style="107" customWidth="1"/>
    <col min="1025" max="16384" width="11" style="107"/>
  </cols>
  <sheetData>
    <row r="1" spans="1:256" ht="22.8">
      <c r="A1" s="123" t="s">
        <v>110</v>
      </c>
      <c r="B1" s="123"/>
      <c r="C1" s="123"/>
      <c r="D1" s="123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</row>
    <row r="2" spans="1:256" ht="36.75" customHeight="1">
      <c r="A2" s="140" t="s">
        <v>55</v>
      </c>
      <c r="B2" s="140"/>
      <c r="C2" s="140"/>
      <c r="D2" s="140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</row>
    <row r="3" spans="1:256">
      <c r="A3" s="11"/>
      <c r="B3" s="11"/>
      <c r="C3" s="11"/>
      <c r="D3" s="1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</row>
    <row r="4" spans="1:256" ht="15.6">
      <c r="A4" s="3" t="s">
        <v>1</v>
      </c>
      <c r="B4" s="124" t="str">
        <f>'Evaluation globale'!C3</f>
        <v>Nom Prénom</v>
      </c>
      <c r="C4" s="124"/>
      <c r="D4" s="124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</row>
    <row r="5" spans="1:256" ht="14.4" thickBot="1">
      <c r="A5" s="11"/>
      <c r="B5" s="11"/>
      <c r="C5" s="11"/>
      <c r="D5" s="1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</row>
    <row r="6" spans="1:256" ht="31.35" customHeight="1" thickBot="1">
      <c r="A6" s="128" t="s">
        <v>111</v>
      </c>
      <c r="B6" s="128"/>
      <c r="C6" s="128"/>
      <c r="D6" s="128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</row>
    <row r="7" spans="1:256" ht="15.6">
      <c r="A7" s="141"/>
      <c r="B7" s="141"/>
      <c r="C7" s="142" t="s">
        <v>14</v>
      </c>
      <c r="D7" s="142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</row>
    <row r="8" spans="1:256" ht="52.95" customHeight="1">
      <c r="A8" s="136" t="s">
        <v>57</v>
      </c>
      <c r="B8" s="136"/>
      <c r="C8" s="137">
        <v>0</v>
      </c>
      <c r="D8" s="137"/>
      <c r="E8" s="20"/>
      <c r="F8" s="51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</row>
    <row r="9" spans="1:256" s="52" customFormat="1" ht="29.4" customHeight="1">
      <c r="A9" s="138" t="s">
        <v>58</v>
      </c>
      <c r="B9" s="138"/>
      <c r="C9" s="139" t="s">
        <v>59</v>
      </c>
      <c r="D9" s="139"/>
      <c r="E9" s="1"/>
      <c r="F9" s="5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07"/>
      <c r="BN9" s="107"/>
      <c r="BO9" s="107"/>
      <c r="BP9" s="107"/>
      <c r="BQ9" s="107"/>
      <c r="BR9" s="107"/>
      <c r="BS9" s="107"/>
      <c r="BT9" s="107"/>
      <c r="BU9" s="107"/>
      <c r="BV9" s="107"/>
      <c r="BW9" s="107"/>
      <c r="BX9" s="107"/>
      <c r="BY9" s="107"/>
      <c r="BZ9" s="107"/>
      <c r="CA9" s="107"/>
      <c r="CB9" s="107"/>
      <c r="CC9" s="107"/>
      <c r="CD9" s="107"/>
      <c r="CE9" s="107"/>
      <c r="CF9" s="107"/>
      <c r="CG9" s="107"/>
      <c r="CH9" s="107"/>
      <c r="CI9" s="107"/>
      <c r="CJ9" s="107"/>
      <c r="CK9" s="107"/>
      <c r="CL9" s="107"/>
      <c r="CM9" s="107"/>
      <c r="CN9" s="107"/>
      <c r="CO9" s="107"/>
      <c r="CP9" s="107"/>
      <c r="CQ9" s="107"/>
      <c r="CR9" s="107"/>
      <c r="CS9" s="107"/>
      <c r="CT9" s="107"/>
      <c r="CU9" s="107"/>
      <c r="CV9" s="107"/>
      <c r="CW9" s="107"/>
      <c r="CX9" s="107"/>
      <c r="CY9" s="107"/>
      <c r="CZ9" s="107"/>
      <c r="DA9" s="107"/>
      <c r="DB9" s="107"/>
      <c r="DC9" s="107"/>
      <c r="DD9" s="107"/>
      <c r="DE9" s="107"/>
      <c r="DF9" s="107"/>
      <c r="DG9" s="107"/>
      <c r="DH9" s="107"/>
      <c r="DI9" s="107"/>
      <c r="DJ9" s="107"/>
      <c r="DK9" s="107"/>
      <c r="DL9" s="107"/>
      <c r="DM9" s="107"/>
      <c r="DN9" s="107"/>
      <c r="DO9" s="107"/>
      <c r="DP9" s="107"/>
      <c r="DQ9" s="107"/>
      <c r="DR9" s="107"/>
      <c r="DS9" s="107"/>
      <c r="DT9" s="107"/>
      <c r="DU9" s="107"/>
      <c r="DV9" s="107"/>
      <c r="DW9" s="107"/>
      <c r="DX9" s="107"/>
      <c r="DY9" s="107"/>
      <c r="DZ9" s="107"/>
      <c r="EA9" s="107"/>
      <c r="EB9" s="107"/>
      <c r="EC9" s="107"/>
      <c r="ED9" s="107"/>
      <c r="EE9" s="107"/>
      <c r="EF9" s="107"/>
      <c r="EG9" s="107"/>
      <c r="EH9" s="107"/>
      <c r="EI9" s="107"/>
      <c r="EJ9" s="107"/>
      <c r="EK9" s="107"/>
      <c r="EL9" s="107"/>
      <c r="EM9" s="107"/>
      <c r="EN9" s="107"/>
      <c r="EO9" s="107"/>
      <c r="EP9" s="107"/>
      <c r="EQ9" s="107"/>
      <c r="ER9" s="107"/>
      <c r="ES9" s="107"/>
      <c r="ET9" s="107"/>
      <c r="EU9" s="107"/>
      <c r="EV9" s="107"/>
      <c r="EW9" s="107"/>
      <c r="EX9" s="107"/>
      <c r="EY9" s="107"/>
      <c r="EZ9" s="107"/>
      <c r="FA9" s="107"/>
      <c r="FB9" s="107"/>
      <c r="FC9" s="107"/>
      <c r="FD9" s="107"/>
      <c r="FE9" s="107"/>
      <c r="FF9" s="107"/>
      <c r="FG9" s="107"/>
      <c r="FH9" s="107"/>
      <c r="FI9" s="107"/>
      <c r="FJ9" s="107"/>
      <c r="FK9" s="107"/>
      <c r="FL9" s="107"/>
      <c r="FM9" s="107"/>
      <c r="FN9" s="107"/>
      <c r="FO9" s="107"/>
      <c r="FP9" s="107"/>
      <c r="FQ9" s="107"/>
      <c r="FR9" s="107"/>
      <c r="FS9" s="107"/>
      <c r="FT9" s="107"/>
      <c r="FU9" s="107"/>
      <c r="FV9" s="107"/>
      <c r="FW9" s="107"/>
      <c r="FX9" s="107"/>
      <c r="FY9" s="107"/>
      <c r="FZ9" s="107"/>
      <c r="GA9" s="107"/>
      <c r="GB9" s="107"/>
      <c r="GC9" s="107"/>
      <c r="GD9" s="107"/>
      <c r="GE9" s="107"/>
      <c r="GF9" s="107"/>
      <c r="GG9" s="107"/>
      <c r="GH9" s="107"/>
      <c r="GI9" s="107"/>
      <c r="GJ9" s="107"/>
      <c r="GK9" s="107"/>
      <c r="GL9" s="107"/>
      <c r="GM9" s="107"/>
      <c r="GN9" s="107"/>
      <c r="GO9" s="107"/>
      <c r="GP9" s="107"/>
      <c r="GQ9" s="107"/>
      <c r="GR9" s="107"/>
      <c r="GS9" s="107"/>
      <c r="GT9" s="107"/>
      <c r="GU9" s="107"/>
      <c r="GV9" s="107"/>
      <c r="GW9" s="107"/>
      <c r="GX9" s="107"/>
      <c r="GY9" s="107"/>
      <c r="GZ9" s="107"/>
      <c r="HA9" s="107"/>
      <c r="HB9" s="107"/>
      <c r="HC9" s="107"/>
      <c r="HD9" s="107"/>
      <c r="HE9" s="107"/>
      <c r="HF9" s="107"/>
      <c r="HG9" s="107"/>
      <c r="HH9" s="107"/>
      <c r="HI9" s="107"/>
      <c r="HJ9" s="107"/>
      <c r="HK9" s="107"/>
      <c r="HL9" s="107"/>
      <c r="HM9" s="107"/>
      <c r="HN9" s="107"/>
      <c r="HO9" s="107"/>
      <c r="HP9" s="107"/>
      <c r="HQ9" s="107"/>
      <c r="HR9" s="107"/>
      <c r="HS9" s="107"/>
      <c r="HT9" s="107"/>
      <c r="HU9" s="107"/>
      <c r="HV9" s="107"/>
      <c r="HW9" s="107"/>
      <c r="HX9" s="107"/>
      <c r="HY9" s="107"/>
      <c r="HZ9" s="107"/>
      <c r="IA9" s="107"/>
      <c r="IB9" s="107"/>
      <c r="IC9" s="107"/>
      <c r="ID9" s="107"/>
      <c r="IE9" s="107"/>
      <c r="IF9" s="107"/>
      <c r="IG9" s="107"/>
      <c r="IH9" s="107"/>
      <c r="II9" s="107"/>
      <c r="IJ9" s="107"/>
      <c r="IK9" s="107"/>
      <c r="IL9" s="107"/>
      <c r="IM9" s="107"/>
      <c r="IN9" s="107"/>
      <c r="IO9" s="107"/>
      <c r="IP9" s="107"/>
      <c r="IQ9" s="107"/>
      <c r="IR9" s="107"/>
      <c r="IS9" s="107"/>
      <c r="IT9" s="107"/>
      <c r="IU9" s="107"/>
      <c r="IV9" s="107"/>
    </row>
    <row r="10" spans="1:256" s="52" customFormat="1" ht="25.2" customHeight="1">
      <c r="A10" s="138" t="s">
        <v>60</v>
      </c>
      <c r="B10" s="138"/>
      <c r="C10" s="139"/>
      <c r="D10" s="139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07"/>
      <c r="BN10" s="107"/>
      <c r="BO10" s="107"/>
      <c r="BP10" s="107"/>
      <c r="BQ10" s="107"/>
      <c r="BR10" s="107"/>
      <c r="BS10" s="107"/>
      <c r="BT10" s="107"/>
      <c r="BU10" s="107"/>
      <c r="BV10" s="107"/>
      <c r="BW10" s="107"/>
      <c r="BX10" s="107"/>
      <c r="BY10" s="107"/>
      <c r="BZ10" s="107"/>
      <c r="CA10" s="107"/>
      <c r="CB10" s="107"/>
      <c r="CC10" s="107"/>
      <c r="CD10" s="107"/>
      <c r="CE10" s="107"/>
      <c r="CF10" s="107"/>
      <c r="CG10" s="107"/>
      <c r="CH10" s="107"/>
      <c r="CI10" s="107"/>
      <c r="CJ10" s="107"/>
      <c r="CK10" s="107"/>
      <c r="CL10" s="107"/>
      <c r="CM10" s="107"/>
      <c r="CN10" s="107"/>
      <c r="CO10" s="107"/>
      <c r="CP10" s="107"/>
      <c r="CQ10" s="107"/>
      <c r="CR10" s="107"/>
      <c r="CS10" s="107"/>
      <c r="CT10" s="107"/>
      <c r="CU10" s="107"/>
      <c r="CV10" s="107"/>
      <c r="CW10" s="107"/>
      <c r="CX10" s="107"/>
      <c r="CY10" s="107"/>
      <c r="CZ10" s="107"/>
      <c r="DA10" s="107"/>
      <c r="DB10" s="107"/>
      <c r="DC10" s="107"/>
      <c r="DD10" s="107"/>
      <c r="DE10" s="107"/>
      <c r="DF10" s="107"/>
      <c r="DG10" s="107"/>
      <c r="DH10" s="107"/>
      <c r="DI10" s="107"/>
      <c r="DJ10" s="107"/>
      <c r="DK10" s="107"/>
      <c r="DL10" s="107"/>
      <c r="DM10" s="107"/>
      <c r="DN10" s="107"/>
      <c r="DO10" s="107"/>
      <c r="DP10" s="107"/>
      <c r="DQ10" s="107"/>
      <c r="DR10" s="107"/>
      <c r="DS10" s="107"/>
      <c r="DT10" s="107"/>
      <c r="DU10" s="107"/>
      <c r="DV10" s="107"/>
      <c r="DW10" s="107"/>
      <c r="DX10" s="107"/>
      <c r="DY10" s="107"/>
      <c r="DZ10" s="107"/>
      <c r="EA10" s="107"/>
      <c r="EB10" s="107"/>
      <c r="EC10" s="107"/>
      <c r="ED10" s="107"/>
      <c r="EE10" s="107"/>
      <c r="EF10" s="107"/>
      <c r="EG10" s="107"/>
      <c r="EH10" s="107"/>
      <c r="EI10" s="107"/>
      <c r="EJ10" s="107"/>
      <c r="EK10" s="107"/>
      <c r="EL10" s="107"/>
      <c r="EM10" s="107"/>
      <c r="EN10" s="107"/>
      <c r="EO10" s="107"/>
      <c r="EP10" s="107"/>
      <c r="EQ10" s="107"/>
      <c r="ER10" s="107"/>
      <c r="ES10" s="107"/>
      <c r="ET10" s="107"/>
      <c r="EU10" s="107"/>
      <c r="EV10" s="107"/>
      <c r="EW10" s="107"/>
      <c r="EX10" s="107"/>
      <c r="EY10" s="107"/>
      <c r="EZ10" s="107"/>
      <c r="FA10" s="107"/>
      <c r="FB10" s="107"/>
      <c r="FC10" s="107"/>
      <c r="FD10" s="107"/>
      <c r="FE10" s="107"/>
      <c r="FF10" s="107"/>
      <c r="FG10" s="107"/>
      <c r="FH10" s="107"/>
      <c r="FI10" s="107"/>
      <c r="FJ10" s="107"/>
      <c r="FK10" s="107"/>
      <c r="FL10" s="107"/>
      <c r="FM10" s="107"/>
      <c r="FN10" s="107"/>
      <c r="FO10" s="107"/>
      <c r="FP10" s="107"/>
      <c r="FQ10" s="107"/>
      <c r="FR10" s="107"/>
      <c r="FS10" s="107"/>
      <c r="FT10" s="107"/>
      <c r="FU10" s="107"/>
      <c r="FV10" s="107"/>
      <c r="FW10" s="107"/>
      <c r="FX10" s="107"/>
      <c r="FY10" s="107"/>
      <c r="FZ10" s="107"/>
      <c r="GA10" s="107"/>
      <c r="GB10" s="107"/>
      <c r="GC10" s="107"/>
      <c r="GD10" s="107"/>
      <c r="GE10" s="107"/>
      <c r="GF10" s="107"/>
      <c r="GG10" s="107"/>
      <c r="GH10" s="107"/>
      <c r="GI10" s="107"/>
      <c r="GJ10" s="107"/>
      <c r="GK10" s="107"/>
      <c r="GL10" s="107"/>
      <c r="GM10" s="107"/>
      <c r="GN10" s="107"/>
      <c r="GO10" s="107"/>
      <c r="GP10" s="107"/>
      <c r="GQ10" s="107"/>
      <c r="GR10" s="107"/>
      <c r="GS10" s="107"/>
      <c r="GT10" s="107"/>
      <c r="GU10" s="107"/>
      <c r="GV10" s="107"/>
      <c r="GW10" s="107"/>
      <c r="GX10" s="107"/>
      <c r="GY10" s="107"/>
      <c r="GZ10" s="107"/>
      <c r="HA10" s="107"/>
      <c r="HB10" s="107"/>
      <c r="HC10" s="107"/>
      <c r="HD10" s="107"/>
      <c r="HE10" s="107"/>
      <c r="HF10" s="107"/>
      <c r="HG10" s="107"/>
      <c r="HH10" s="107"/>
      <c r="HI10" s="107"/>
      <c r="HJ10" s="107"/>
      <c r="HK10" s="107"/>
      <c r="HL10" s="107"/>
      <c r="HM10" s="107"/>
      <c r="HN10" s="107"/>
      <c r="HO10" s="107"/>
      <c r="HP10" s="107"/>
      <c r="HQ10" s="107"/>
      <c r="HR10" s="107"/>
      <c r="HS10" s="107"/>
      <c r="HT10" s="107"/>
      <c r="HU10" s="107"/>
      <c r="HV10" s="107"/>
      <c r="HW10" s="107"/>
      <c r="HX10" s="107"/>
      <c r="HY10" s="107"/>
      <c r="HZ10" s="107"/>
      <c r="IA10" s="107"/>
      <c r="IB10" s="107"/>
      <c r="IC10" s="107"/>
      <c r="ID10" s="107"/>
      <c r="IE10" s="107"/>
      <c r="IF10" s="107"/>
      <c r="IG10" s="107"/>
      <c r="IH10" s="107"/>
      <c r="II10" s="107"/>
      <c r="IJ10" s="107"/>
      <c r="IK10" s="107"/>
      <c r="IL10" s="107"/>
      <c r="IM10" s="107"/>
      <c r="IN10" s="107"/>
      <c r="IO10" s="107"/>
      <c r="IP10" s="107"/>
      <c r="IQ10" s="107"/>
      <c r="IR10" s="107"/>
      <c r="IS10" s="107"/>
      <c r="IT10" s="107"/>
      <c r="IU10" s="107"/>
      <c r="IV10" s="107"/>
    </row>
    <row r="11" spans="1:256" s="52" customFormat="1" ht="45" customHeight="1">
      <c r="A11" s="138" t="s">
        <v>61</v>
      </c>
      <c r="B11" s="138"/>
      <c r="C11" s="139"/>
      <c r="D11" s="139"/>
      <c r="E11" s="1"/>
      <c r="F11" s="53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07"/>
      <c r="BN11" s="107"/>
      <c r="BO11" s="107"/>
      <c r="BP11" s="107"/>
      <c r="BQ11" s="107"/>
      <c r="BR11" s="107"/>
      <c r="BS11" s="107"/>
      <c r="BT11" s="107"/>
      <c r="BU11" s="107"/>
      <c r="BV11" s="107"/>
      <c r="BW11" s="107"/>
      <c r="BX11" s="107"/>
      <c r="BY11" s="107"/>
      <c r="BZ11" s="107"/>
      <c r="CA11" s="107"/>
      <c r="CB11" s="107"/>
      <c r="CC11" s="107"/>
      <c r="CD11" s="107"/>
      <c r="CE11" s="107"/>
      <c r="CF11" s="107"/>
      <c r="CG11" s="107"/>
      <c r="CH11" s="107"/>
      <c r="CI11" s="107"/>
      <c r="CJ11" s="107"/>
      <c r="CK11" s="107"/>
      <c r="CL11" s="107"/>
      <c r="CM11" s="107"/>
      <c r="CN11" s="107"/>
      <c r="CO11" s="107"/>
      <c r="CP11" s="107"/>
      <c r="CQ11" s="107"/>
      <c r="CR11" s="107"/>
      <c r="CS11" s="107"/>
      <c r="CT11" s="107"/>
      <c r="CU11" s="107"/>
      <c r="CV11" s="107"/>
      <c r="CW11" s="107"/>
      <c r="CX11" s="107"/>
      <c r="CY11" s="107"/>
      <c r="CZ11" s="107"/>
      <c r="DA11" s="107"/>
      <c r="DB11" s="107"/>
      <c r="DC11" s="107"/>
      <c r="DD11" s="107"/>
      <c r="DE11" s="107"/>
      <c r="DF11" s="107"/>
      <c r="DG11" s="107"/>
      <c r="DH11" s="107"/>
      <c r="DI11" s="107"/>
      <c r="DJ11" s="107"/>
      <c r="DK11" s="107"/>
      <c r="DL11" s="107"/>
      <c r="DM11" s="107"/>
      <c r="DN11" s="107"/>
      <c r="DO11" s="107"/>
      <c r="DP11" s="107"/>
      <c r="DQ11" s="107"/>
      <c r="DR11" s="107"/>
      <c r="DS11" s="107"/>
      <c r="DT11" s="107"/>
      <c r="DU11" s="107"/>
      <c r="DV11" s="107"/>
      <c r="DW11" s="107"/>
      <c r="DX11" s="107"/>
      <c r="DY11" s="107"/>
      <c r="DZ11" s="107"/>
      <c r="EA11" s="107"/>
      <c r="EB11" s="107"/>
      <c r="EC11" s="107"/>
      <c r="ED11" s="107"/>
      <c r="EE11" s="107"/>
      <c r="EF11" s="107"/>
      <c r="EG11" s="107"/>
      <c r="EH11" s="107"/>
      <c r="EI11" s="107"/>
      <c r="EJ11" s="107"/>
      <c r="EK11" s="107"/>
      <c r="EL11" s="107"/>
      <c r="EM11" s="107"/>
      <c r="EN11" s="107"/>
      <c r="EO11" s="107"/>
      <c r="EP11" s="107"/>
      <c r="EQ11" s="107"/>
      <c r="ER11" s="107"/>
      <c r="ES11" s="107"/>
      <c r="ET11" s="107"/>
      <c r="EU11" s="107"/>
      <c r="EV11" s="107"/>
      <c r="EW11" s="107"/>
      <c r="EX11" s="107"/>
      <c r="EY11" s="107"/>
      <c r="EZ11" s="107"/>
      <c r="FA11" s="107"/>
      <c r="FB11" s="107"/>
      <c r="FC11" s="107"/>
      <c r="FD11" s="107"/>
      <c r="FE11" s="107"/>
      <c r="FF11" s="107"/>
      <c r="FG11" s="107"/>
      <c r="FH11" s="107"/>
      <c r="FI11" s="107"/>
      <c r="FJ11" s="107"/>
      <c r="FK11" s="107"/>
      <c r="FL11" s="107"/>
      <c r="FM11" s="107"/>
      <c r="FN11" s="107"/>
      <c r="FO11" s="107"/>
      <c r="FP11" s="107"/>
      <c r="FQ11" s="107"/>
      <c r="FR11" s="107"/>
      <c r="FS11" s="107"/>
      <c r="FT11" s="107"/>
      <c r="FU11" s="107"/>
      <c r="FV11" s="107"/>
      <c r="FW11" s="107"/>
      <c r="FX11" s="107"/>
      <c r="FY11" s="107"/>
      <c r="FZ11" s="107"/>
      <c r="GA11" s="107"/>
      <c r="GB11" s="107"/>
      <c r="GC11" s="107"/>
      <c r="GD11" s="107"/>
      <c r="GE11" s="107"/>
      <c r="GF11" s="107"/>
      <c r="GG11" s="107"/>
      <c r="GH11" s="107"/>
      <c r="GI11" s="107"/>
      <c r="GJ11" s="107"/>
      <c r="GK11" s="107"/>
      <c r="GL11" s="107"/>
      <c r="GM11" s="107"/>
      <c r="GN11" s="107"/>
      <c r="GO11" s="107"/>
      <c r="GP11" s="107"/>
      <c r="GQ11" s="107"/>
      <c r="GR11" s="107"/>
      <c r="GS11" s="107"/>
      <c r="GT11" s="107"/>
      <c r="GU11" s="107"/>
      <c r="GV11" s="107"/>
      <c r="GW11" s="107"/>
      <c r="GX11" s="107"/>
      <c r="GY11" s="107"/>
      <c r="GZ11" s="107"/>
      <c r="HA11" s="107"/>
      <c r="HB11" s="107"/>
      <c r="HC11" s="107"/>
      <c r="HD11" s="107"/>
      <c r="HE11" s="107"/>
      <c r="HF11" s="107"/>
      <c r="HG11" s="107"/>
      <c r="HH11" s="107"/>
      <c r="HI11" s="107"/>
      <c r="HJ11" s="107"/>
      <c r="HK11" s="107"/>
      <c r="HL11" s="107"/>
      <c r="HM11" s="107"/>
      <c r="HN11" s="107"/>
      <c r="HO11" s="107"/>
      <c r="HP11" s="107"/>
      <c r="HQ11" s="107"/>
      <c r="HR11" s="107"/>
      <c r="HS11" s="107"/>
      <c r="HT11" s="107"/>
      <c r="HU11" s="107"/>
      <c r="HV11" s="107"/>
      <c r="HW11" s="107"/>
      <c r="HX11" s="107"/>
      <c r="HY11" s="107"/>
      <c r="HZ11" s="107"/>
      <c r="IA11" s="107"/>
      <c r="IB11" s="107"/>
      <c r="IC11" s="107"/>
      <c r="ID11" s="107"/>
      <c r="IE11" s="107"/>
      <c r="IF11" s="107"/>
      <c r="IG11" s="107"/>
      <c r="IH11" s="107"/>
      <c r="II11" s="107"/>
      <c r="IJ11" s="107"/>
      <c r="IK11" s="107"/>
      <c r="IL11" s="107"/>
      <c r="IM11" s="107"/>
      <c r="IN11" s="107"/>
      <c r="IO11" s="107"/>
      <c r="IP11" s="107"/>
      <c r="IQ11" s="107"/>
      <c r="IR11" s="107"/>
      <c r="IS11" s="107"/>
      <c r="IT11" s="107"/>
      <c r="IU11" s="107"/>
      <c r="IV11" s="107"/>
    </row>
    <row r="12" spans="1:256" ht="47.25" customHeight="1">
      <c r="A12" s="136" t="s">
        <v>112</v>
      </c>
      <c r="B12" s="136"/>
      <c r="C12" s="137">
        <v>0</v>
      </c>
      <c r="D12" s="137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</row>
    <row r="13" spans="1:256" ht="43.65" customHeight="1">
      <c r="A13" s="138" t="s">
        <v>113</v>
      </c>
      <c r="B13" s="138"/>
      <c r="C13" s="139" t="s">
        <v>118</v>
      </c>
      <c r="D13" s="139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</row>
    <row r="14" spans="1:256" s="108" customFormat="1" ht="38.25" customHeight="1">
      <c r="A14" s="138" t="s">
        <v>114</v>
      </c>
      <c r="B14" s="138"/>
      <c r="C14" s="139"/>
      <c r="D14" s="139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</row>
    <row r="15" spans="1:256" ht="31.95" customHeight="1">
      <c r="A15" s="138" t="s">
        <v>115</v>
      </c>
      <c r="B15" s="138"/>
      <c r="C15" s="139"/>
      <c r="D15" s="139"/>
      <c r="E15" s="20"/>
      <c r="F15" s="53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</row>
    <row r="16" spans="1:256" ht="36" customHeight="1">
      <c r="A16" s="138" t="s">
        <v>116</v>
      </c>
      <c r="B16" s="138"/>
      <c r="C16" s="139"/>
      <c r="D16" s="139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</row>
    <row r="17" spans="1:64" ht="35.4" customHeight="1">
      <c r="A17" s="136" t="s">
        <v>66</v>
      </c>
      <c r="B17" s="136"/>
      <c r="C17" s="137">
        <v>0</v>
      </c>
      <c r="D17" s="137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</row>
    <row r="18" spans="1:64" ht="32.4" customHeight="1">
      <c r="A18" s="138" t="s">
        <v>67</v>
      </c>
      <c r="B18" s="138"/>
      <c r="C18" s="139" t="s">
        <v>117</v>
      </c>
      <c r="D18" s="139"/>
      <c r="E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</row>
    <row r="19" spans="1:64" ht="36.6" customHeight="1">
      <c r="A19" s="138" t="s">
        <v>68</v>
      </c>
      <c r="B19" s="138"/>
      <c r="C19" s="139"/>
      <c r="D19" s="139"/>
      <c r="E19" s="20"/>
      <c r="F19" s="53"/>
      <c r="G19" s="53"/>
      <c r="H19" s="53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</row>
    <row r="20" spans="1:64" ht="36" customHeight="1">
      <c r="A20" s="138" t="s">
        <v>69</v>
      </c>
      <c r="B20" s="138"/>
      <c r="C20" s="139"/>
      <c r="D20" s="139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</row>
    <row r="21" spans="1:64" ht="27" customHeight="1">
      <c r="A21" s="138" t="s">
        <v>70</v>
      </c>
      <c r="B21" s="138"/>
      <c r="C21" s="139"/>
      <c r="D21" s="139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</row>
    <row r="22" spans="1:64" ht="14.4" thickBot="1">
      <c r="A22" s="132"/>
      <c r="B22" s="132"/>
      <c r="C22" s="133"/>
      <c r="D22" s="133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</row>
    <row r="23" spans="1:64" ht="17.399999999999999" thickBot="1">
      <c r="A23" s="54" t="s">
        <v>71</v>
      </c>
      <c r="B23" s="134">
        <f>((C8+C12+C17)/3)*2</f>
        <v>0</v>
      </c>
      <c r="C23" s="134"/>
      <c r="D23" s="134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</row>
    <row r="24" spans="1:64">
      <c r="A24" s="135" t="s">
        <v>72</v>
      </c>
      <c r="B24" s="135"/>
      <c r="C24" s="135"/>
      <c r="D24" s="135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</row>
    <row r="25" spans="1:64" ht="15.6" thickBot="1">
      <c r="A25" s="55"/>
      <c r="B25" s="42"/>
      <c r="C25" s="42"/>
      <c r="D25" s="42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</row>
    <row r="26" spans="1:64" ht="15.6">
      <c r="A26" s="56" t="s">
        <v>28</v>
      </c>
      <c r="B26" s="57"/>
      <c r="C26" s="57"/>
      <c r="D26" s="58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</row>
    <row r="27" spans="1:64" ht="63" customHeight="1" thickBot="1">
      <c r="A27" s="114"/>
      <c r="B27" s="114"/>
      <c r="C27" s="114"/>
      <c r="D27" s="114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</row>
    <row r="28" spans="1:64">
      <c r="A28" s="40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</row>
  </sheetData>
  <mergeCells count="31">
    <mergeCell ref="A1:D1"/>
    <mergeCell ref="A2:D2"/>
    <mergeCell ref="B4:D4"/>
    <mergeCell ref="A6:D6"/>
    <mergeCell ref="A7:B7"/>
    <mergeCell ref="C7:D7"/>
    <mergeCell ref="A8:B8"/>
    <mergeCell ref="C8:D8"/>
    <mergeCell ref="A9:B9"/>
    <mergeCell ref="C9:D11"/>
    <mergeCell ref="A10:B10"/>
    <mergeCell ref="A11:B11"/>
    <mergeCell ref="A12:B12"/>
    <mergeCell ref="C12:D12"/>
    <mergeCell ref="A13:B13"/>
    <mergeCell ref="C13:D16"/>
    <mergeCell ref="A15:B15"/>
    <mergeCell ref="A16:B16"/>
    <mergeCell ref="A14:B14"/>
    <mergeCell ref="A17:B17"/>
    <mergeCell ref="C17:D17"/>
    <mergeCell ref="A18:B18"/>
    <mergeCell ref="C18:D21"/>
    <mergeCell ref="A19:B19"/>
    <mergeCell ref="A20:B20"/>
    <mergeCell ref="A21:B21"/>
    <mergeCell ref="A22:B22"/>
    <mergeCell ref="C22:D22"/>
    <mergeCell ref="B23:D23"/>
    <mergeCell ref="A24:D24"/>
    <mergeCell ref="A27:D27"/>
  </mergeCells>
  <printOptions horizontalCentered="1" verticalCentered="1"/>
  <pageMargins left="0" right="0" top="0.43307086614173229" bottom="0.82677165354330717" header="0.19685039370078741" footer="0.39370078740157483"/>
  <pageSetup paperSize="9" scale="96" pageOrder="overThenDown" orientation="portrait" r:id="rId1"/>
  <headerFooter>
    <oddHeader>&amp;RUBS - IUT de Vannes Dept Informatique</oddHeader>
    <oddFooter xml:space="preserve">&amp;LAnnée 2024-2025&amp;CPage 5&amp;R&amp;D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1984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Evaluation globale</vt:lpstr>
      <vt:lpstr>Rapport</vt:lpstr>
      <vt:lpstr>SoutenanceFR</vt:lpstr>
      <vt:lpstr>SoutenanceENG</vt:lpstr>
      <vt:lpstr>CompétencesPA</vt:lpstr>
      <vt:lpstr>CompétencesPB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Jean-Francois Kamp</cp:lastModifiedBy>
  <cp:revision>419</cp:revision>
  <cp:lastPrinted>2024-12-16T09:51:56Z</cp:lastPrinted>
  <dcterms:created xsi:type="dcterms:W3CDTF">1996-10-21T11:03:58Z</dcterms:created>
  <dcterms:modified xsi:type="dcterms:W3CDTF">2025-04-15T08:48:25Z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